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showInkAnnotation="0" autoCompressPictures="0"/>
  <bookViews>
    <workbookView xWindow="940" yWindow="0" windowWidth="25600" windowHeight="16060" tabRatio="752"/>
  </bookViews>
  <sheets>
    <sheet name="EXP 1A" sheetId="1" r:id="rId1"/>
    <sheet name="EXP 1B" sheetId="2" r:id="rId2"/>
    <sheet name="EXP 2" sheetId="10" r:id="rId3"/>
    <sheet name="EXP 3" sheetId="3" r:id="rId4"/>
    <sheet name="Exp 1A supplementary" sheetId="4" r:id="rId5"/>
    <sheet name="Exp 1B supplementary" sheetId="5" r:id="rId6"/>
    <sheet name="Exp 2 supplementary" sheetId="9" r:id="rId7"/>
    <sheet name="Exp 3 supplementary" sheetId="6" r:id="rId8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39" i="3" l="1"/>
  <c r="Z38" i="3"/>
  <c r="Z37" i="3"/>
  <c r="Z36" i="3"/>
  <c r="Z35" i="3"/>
  <c r="Z34" i="3"/>
  <c r="Z33" i="3"/>
  <c r="Z32" i="3"/>
  <c r="Z31" i="3"/>
  <c r="Z30" i="3"/>
  <c r="Z29" i="3"/>
  <c r="Z28" i="3"/>
  <c r="Z27" i="3"/>
  <c r="Z26" i="3"/>
  <c r="Z25" i="3"/>
  <c r="Z24" i="3"/>
  <c r="Z23" i="3"/>
  <c r="Z22" i="3"/>
  <c r="Z21" i="3"/>
  <c r="Z20" i="3"/>
  <c r="Z19" i="3"/>
  <c r="Z18" i="3"/>
  <c r="Z17" i="3"/>
  <c r="Z16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X39" i="3"/>
  <c r="X38" i="3"/>
  <c r="X37" i="3"/>
  <c r="X36" i="3"/>
  <c r="X35" i="3"/>
  <c r="X34" i="3"/>
  <c r="X33" i="3"/>
  <c r="X32" i="3"/>
  <c r="X31" i="3"/>
  <c r="X30" i="3"/>
  <c r="X29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U39" i="3"/>
  <c r="U38" i="3"/>
  <c r="U37" i="3"/>
  <c r="U36" i="3"/>
  <c r="U35" i="3"/>
  <c r="U34" i="3"/>
  <c r="U33" i="3"/>
  <c r="U32" i="3"/>
  <c r="U31" i="3"/>
  <c r="U30" i="3"/>
  <c r="U29" i="3"/>
  <c r="U28" i="3"/>
  <c r="U27" i="3"/>
  <c r="U26" i="3"/>
  <c r="U25" i="3"/>
  <c r="U24" i="3"/>
  <c r="U23" i="3"/>
  <c r="U22" i="3"/>
  <c r="U21" i="3"/>
  <c r="U20" i="3"/>
  <c r="U19" i="3"/>
  <c r="U18" i="3"/>
  <c r="U17" i="3"/>
  <c r="U16" i="3"/>
  <c r="U40" i="3"/>
  <c r="V40" i="3"/>
  <c r="X40" i="3"/>
  <c r="Y40" i="3"/>
  <c r="T57" i="10"/>
  <c r="T56" i="10"/>
  <c r="T55" i="10"/>
  <c r="T54" i="10"/>
  <c r="T53" i="10"/>
  <c r="T52" i="10"/>
  <c r="T51" i="10"/>
  <c r="T50" i="10"/>
  <c r="T49" i="10"/>
  <c r="T48" i="10"/>
  <c r="T47" i="10"/>
  <c r="T46" i="10"/>
  <c r="T45" i="10"/>
  <c r="T44" i="10"/>
  <c r="T43" i="10"/>
  <c r="T42" i="10"/>
  <c r="T41" i="10"/>
  <c r="T40" i="10"/>
  <c r="T39" i="10"/>
  <c r="T38" i="10"/>
  <c r="T37" i="10"/>
  <c r="T34" i="10"/>
  <c r="T33" i="10"/>
  <c r="T32" i="10"/>
  <c r="T31" i="10"/>
  <c r="T30" i="10"/>
  <c r="T29" i="10"/>
  <c r="T28" i="10"/>
  <c r="T27" i="10"/>
  <c r="T26" i="10"/>
  <c r="T25" i="10"/>
  <c r="T24" i="10"/>
  <c r="T23" i="10"/>
  <c r="T22" i="10"/>
  <c r="T21" i="10"/>
  <c r="T20" i="10"/>
  <c r="T19" i="10"/>
  <c r="T18" i="10"/>
  <c r="T17" i="10"/>
  <c r="T16" i="10"/>
  <c r="T15" i="10"/>
  <c r="T14" i="10"/>
  <c r="S57" i="10"/>
  <c r="S56" i="10"/>
  <c r="S55" i="10"/>
  <c r="S54" i="10"/>
  <c r="S53" i="10"/>
  <c r="S52" i="10"/>
  <c r="S51" i="10"/>
  <c r="S50" i="10"/>
  <c r="S49" i="10"/>
  <c r="S48" i="10"/>
  <c r="S47" i="10"/>
  <c r="S46" i="10"/>
  <c r="S45" i="10"/>
  <c r="S44" i="10"/>
  <c r="S43" i="10"/>
  <c r="S42" i="10"/>
  <c r="S41" i="10"/>
  <c r="S40" i="10"/>
  <c r="S39" i="10"/>
  <c r="S38" i="10"/>
  <c r="S37" i="10"/>
  <c r="S34" i="10"/>
  <c r="S33" i="10"/>
  <c r="S32" i="10"/>
  <c r="S31" i="10"/>
  <c r="S30" i="10"/>
  <c r="S29" i="10"/>
  <c r="S28" i="10"/>
  <c r="S27" i="10"/>
  <c r="S26" i="10"/>
  <c r="S25" i="10"/>
  <c r="S24" i="10"/>
  <c r="S23" i="10"/>
  <c r="S22" i="10"/>
  <c r="S21" i="10"/>
  <c r="S20" i="10"/>
  <c r="S19" i="10"/>
  <c r="S18" i="10"/>
  <c r="S17" i="10"/>
  <c r="S16" i="10"/>
  <c r="S15" i="10"/>
  <c r="S14" i="10"/>
  <c r="R57" i="10"/>
  <c r="R56" i="10"/>
  <c r="R55" i="10"/>
  <c r="R54" i="10"/>
  <c r="R53" i="10"/>
  <c r="R52" i="10"/>
  <c r="R51" i="10"/>
  <c r="R50" i="10"/>
  <c r="R49" i="10"/>
  <c r="R48" i="10"/>
  <c r="R47" i="10"/>
  <c r="R46" i="10"/>
  <c r="R45" i="10"/>
  <c r="R44" i="10"/>
  <c r="R43" i="10"/>
  <c r="R42" i="10"/>
  <c r="R41" i="10"/>
  <c r="R40" i="10"/>
  <c r="R39" i="10"/>
  <c r="R38" i="10"/>
  <c r="R37" i="10"/>
  <c r="R34" i="10"/>
  <c r="R33" i="10"/>
  <c r="R32" i="10"/>
  <c r="R31" i="10"/>
  <c r="R30" i="10"/>
  <c r="R29" i="10"/>
  <c r="R28" i="10"/>
  <c r="R27" i="10"/>
  <c r="R26" i="10"/>
  <c r="R25" i="10"/>
  <c r="R24" i="10"/>
  <c r="R23" i="10"/>
  <c r="R22" i="10"/>
  <c r="R21" i="10"/>
  <c r="R20" i="10"/>
  <c r="R19" i="10"/>
  <c r="R18" i="10"/>
  <c r="R17" i="10"/>
  <c r="R16" i="10"/>
  <c r="R15" i="10"/>
  <c r="R14" i="10"/>
  <c r="O13" i="1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S37" i="2"/>
  <c r="S38" i="2"/>
  <c r="R37" i="2"/>
  <c r="R38" i="2"/>
  <c r="Q37" i="2"/>
  <c r="Q38" i="2"/>
  <c r="Q63" i="2"/>
  <c r="R63" i="2"/>
  <c r="S63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R13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AB14" i="10"/>
  <c r="AB15" i="10"/>
  <c r="AB16" i="10"/>
  <c r="AB17" i="10"/>
  <c r="AB18" i="10"/>
  <c r="AB19" i="10"/>
  <c r="AB20" i="10"/>
  <c r="AB21" i="10"/>
  <c r="AB22" i="10"/>
  <c r="AB23" i="10"/>
  <c r="AB24" i="10"/>
  <c r="AB25" i="10"/>
  <c r="AB26" i="10"/>
  <c r="AB27" i="10"/>
  <c r="AB28" i="10"/>
  <c r="AB29" i="10"/>
  <c r="AB30" i="10"/>
  <c r="AB31" i="10"/>
  <c r="AB32" i="10"/>
  <c r="AB33" i="10"/>
  <c r="AB34" i="10"/>
  <c r="AA14" i="10"/>
  <c r="AA15" i="10"/>
  <c r="AA16" i="10"/>
  <c r="AA17" i="10"/>
  <c r="AA18" i="10"/>
  <c r="AA19" i="10"/>
  <c r="AA20" i="10"/>
  <c r="AA21" i="10"/>
  <c r="AA22" i="10"/>
  <c r="AA23" i="10"/>
  <c r="AA24" i="10"/>
  <c r="AA25" i="10"/>
  <c r="AA26" i="10"/>
  <c r="AA27" i="10"/>
  <c r="AA28" i="10"/>
  <c r="AA29" i="10"/>
  <c r="AA30" i="10"/>
  <c r="AA31" i="10"/>
  <c r="AA32" i="10"/>
  <c r="AA33" i="10"/>
  <c r="AA34" i="10"/>
  <c r="AA35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X14" i="10"/>
  <c r="X15" i="10"/>
  <c r="X16" i="10"/>
  <c r="X17" i="10"/>
  <c r="X18" i="10"/>
  <c r="X19" i="10"/>
  <c r="X20" i="10"/>
  <c r="X21" i="10"/>
  <c r="X22" i="10"/>
  <c r="X23" i="10"/>
  <c r="X24" i="10"/>
  <c r="X25" i="10"/>
  <c r="X26" i="10"/>
  <c r="X27" i="10"/>
  <c r="X28" i="10"/>
  <c r="X29" i="10"/>
  <c r="X30" i="10"/>
  <c r="X31" i="10"/>
  <c r="X32" i="10"/>
  <c r="X33" i="10"/>
  <c r="X34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V14" i="10"/>
  <c r="V15" i="10"/>
  <c r="V16" i="10"/>
  <c r="V17" i="10"/>
  <c r="V18" i="10"/>
  <c r="V19" i="10"/>
  <c r="V20" i="10"/>
  <c r="V21" i="10"/>
  <c r="V22" i="10"/>
  <c r="V23" i="10"/>
  <c r="V24" i="10"/>
  <c r="V25" i="10"/>
  <c r="V26" i="10"/>
  <c r="V27" i="10"/>
  <c r="V28" i="10"/>
  <c r="V29" i="10"/>
  <c r="V30" i="10"/>
  <c r="V31" i="10"/>
  <c r="V32" i="10"/>
  <c r="V33" i="10"/>
  <c r="V34" i="10"/>
  <c r="V35" i="10"/>
  <c r="P58" i="10"/>
  <c r="L58" i="10"/>
  <c r="O58" i="10"/>
  <c r="N58" i="10"/>
  <c r="K58" i="10"/>
  <c r="J58" i="10"/>
  <c r="O35" i="10"/>
  <c r="N35" i="10"/>
  <c r="K35" i="10"/>
  <c r="J35" i="10"/>
  <c r="AC11" i="9"/>
  <c r="AC12" i="9"/>
  <c r="AC13" i="9"/>
  <c r="AC14" i="9"/>
  <c r="AC15" i="9"/>
  <c r="AC16" i="9"/>
  <c r="AC17" i="9"/>
  <c r="AC18" i="9"/>
  <c r="AC19" i="9"/>
  <c r="AC20" i="9"/>
  <c r="AC21" i="9"/>
  <c r="AC22" i="9"/>
  <c r="AC23" i="9"/>
  <c r="AC24" i="9"/>
  <c r="AC25" i="9"/>
  <c r="AC26" i="9"/>
  <c r="AC27" i="9"/>
  <c r="AC28" i="9"/>
  <c r="AC29" i="9"/>
  <c r="AC30" i="9"/>
  <c r="AC31" i="9"/>
  <c r="AC53" i="9"/>
  <c r="AC32" i="9"/>
  <c r="AC33" i="9"/>
  <c r="AC34" i="9"/>
  <c r="AC35" i="9"/>
  <c r="AC36" i="9"/>
  <c r="AC37" i="9"/>
  <c r="AC38" i="9"/>
  <c r="AC39" i="9"/>
  <c r="AC40" i="9"/>
  <c r="AC41" i="9"/>
  <c r="AC42" i="9"/>
  <c r="AC43" i="9"/>
  <c r="AC44" i="9"/>
  <c r="AC45" i="9"/>
  <c r="AC46" i="9"/>
  <c r="AC47" i="9"/>
  <c r="AC48" i="9"/>
  <c r="AC49" i="9"/>
  <c r="AC50" i="9"/>
  <c r="AC51" i="9"/>
  <c r="AC52" i="9"/>
  <c r="AC54" i="9"/>
  <c r="AC55" i="9"/>
  <c r="AB11" i="9"/>
  <c r="AB12" i="9"/>
  <c r="AB13" i="9"/>
  <c r="AB14" i="9"/>
  <c r="AB15" i="9"/>
  <c r="AB16" i="9"/>
  <c r="AB17" i="9"/>
  <c r="AB18" i="9"/>
  <c r="AB19" i="9"/>
  <c r="AB20" i="9"/>
  <c r="AB21" i="9"/>
  <c r="AB22" i="9"/>
  <c r="AB23" i="9"/>
  <c r="AB24" i="9"/>
  <c r="AB25" i="9"/>
  <c r="AB26" i="9"/>
  <c r="AB27" i="9"/>
  <c r="AB28" i="9"/>
  <c r="AB29" i="9"/>
  <c r="AB30" i="9"/>
  <c r="AB31" i="9"/>
  <c r="AB32" i="9"/>
  <c r="AB33" i="9"/>
  <c r="AB34" i="9"/>
  <c r="AB35" i="9"/>
  <c r="AB36" i="9"/>
  <c r="AB37" i="9"/>
  <c r="AB38" i="9"/>
  <c r="AB39" i="9"/>
  <c r="AB40" i="9"/>
  <c r="AB41" i="9"/>
  <c r="AB42" i="9"/>
  <c r="AB43" i="9"/>
  <c r="AB44" i="9"/>
  <c r="AB45" i="9"/>
  <c r="AB46" i="9"/>
  <c r="AB47" i="9"/>
  <c r="AB48" i="9"/>
  <c r="AB49" i="9"/>
  <c r="AB50" i="9"/>
  <c r="AB51" i="9"/>
  <c r="AB52" i="9"/>
  <c r="AB55" i="9"/>
  <c r="AA11" i="9"/>
  <c r="AA12" i="9"/>
  <c r="AA13" i="9"/>
  <c r="AA14" i="9"/>
  <c r="AA15" i="9"/>
  <c r="AA16" i="9"/>
  <c r="AA17" i="9"/>
  <c r="AA18" i="9"/>
  <c r="AA19" i="9"/>
  <c r="AA20" i="9"/>
  <c r="AA21" i="9"/>
  <c r="AA22" i="9"/>
  <c r="AA23" i="9"/>
  <c r="AA24" i="9"/>
  <c r="AA25" i="9"/>
  <c r="AA26" i="9"/>
  <c r="AA27" i="9"/>
  <c r="AA28" i="9"/>
  <c r="AA29" i="9"/>
  <c r="AA30" i="9"/>
  <c r="AA31" i="9"/>
  <c r="AA32" i="9"/>
  <c r="AA33" i="9"/>
  <c r="AA34" i="9"/>
  <c r="AA35" i="9"/>
  <c r="AA36" i="9"/>
  <c r="AA37" i="9"/>
  <c r="AA38" i="9"/>
  <c r="AA39" i="9"/>
  <c r="AA40" i="9"/>
  <c r="AA41" i="9"/>
  <c r="AA42" i="9"/>
  <c r="AA43" i="9"/>
  <c r="AA44" i="9"/>
  <c r="AA45" i="9"/>
  <c r="AA46" i="9"/>
  <c r="AA47" i="9"/>
  <c r="AA48" i="9"/>
  <c r="AA49" i="9"/>
  <c r="AA50" i="9"/>
  <c r="AA51" i="9"/>
  <c r="AA52" i="9"/>
  <c r="AA55" i="9"/>
  <c r="Z11" i="9"/>
  <c r="Z12" i="9"/>
  <c r="Z13" i="9"/>
  <c r="Z14" i="9"/>
  <c r="Z15" i="9"/>
  <c r="Z16" i="9"/>
  <c r="Z17" i="9"/>
  <c r="Z18" i="9"/>
  <c r="Z19" i="9"/>
  <c r="Z20" i="9"/>
  <c r="Z21" i="9"/>
  <c r="Z22" i="9"/>
  <c r="Z23" i="9"/>
  <c r="Z24" i="9"/>
  <c r="Z25" i="9"/>
  <c r="Z26" i="9"/>
  <c r="Z27" i="9"/>
  <c r="Z28" i="9"/>
  <c r="Z29" i="9"/>
  <c r="Z30" i="9"/>
  <c r="Z31" i="9"/>
  <c r="Z32" i="9"/>
  <c r="Z33" i="9"/>
  <c r="Z34" i="9"/>
  <c r="Z35" i="9"/>
  <c r="Z36" i="9"/>
  <c r="Z37" i="9"/>
  <c r="Z38" i="9"/>
  <c r="Z39" i="9"/>
  <c r="Z40" i="9"/>
  <c r="Z41" i="9"/>
  <c r="Z42" i="9"/>
  <c r="Z43" i="9"/>
  <c r="Z44" i="9"/>
  <c r="Z45" i="9"/>
  <c r="Z46" i="9"/>
  <c r="Z47" i="9"/>
  <c r="Z48" i="9"/>
  <c r="Z49" i="9"/>
  <c r="Z50" i="9"/>
  <c r="Z51" i="9"/>
  <c r="Z52" i="9"/>
  <c r="Z55" i="9"/>
  <c r="T55" i="9"/>
  <c r="S55" i="9"/>
  <c r="R55" i="9"/>
  <c r="L55" i="9"/>
  <c r="K55" i="9"/>
  <c r="J55" i="9"/>
  <c r="AB54" i="9"/>
  <c r="AA54" i="9"/>
  <c r="Z54" i="9"/>
  <c r="Y32" i="9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Y52" i="9"/>
  <c r="Y54" i="9"/>
  <c r="X32" i="9"/>
  <c r="X33" i="9"/>
  <c r="X34" i="9"/>
  <c r="X35" i="9"/>
  <c r="X36" i="9"/>
  <c r="X37" i="9"/>
  <c r="X38" i="9"/>
  <c r="X39" i="9"/>
  <c r="X40" i="9"/>
  <c r="X41" i="9"/>
  <c r="X42" i="9"/>
  <c r="X43" i="9"/>
  <c r="X44" i="9"/>
  <c r="X45" i="9"/>
  <c r="X46" i="9"/>
  <c r="X47" i="9"/>
  <c r="X48" i="9"/>
  <c r="X49" i="9"/>
  <c r="X50" i="9"/>
  <c r="X51" i="9"/>
  <c r="X52" i="9"/>
  <c r="X54" i="9"/>
  <c r="W32" i="9"/>
  <c r="W33" i="9"/>
  <c r="W34" i="9"/>
  <c r="W35" i="9"/>
  <c r="W36" i="9"/>
  <c r="W37" i="9"/>
  <c r="W38" i="9"/>
  <c r="W39" i="9"/>
  <c r="W40" i="9"/>
  <c r="W41" i="9"/>
  <c r="W42" i="9"/>
  <c r="W43" i="9"/>
  <c r="W44" i="9"/>
  <c r="W45" i="9"/>
  <c r="W46" i="9"/>
  <c r="W47" i="9"/>
  <c r="W48" i="9"/>
  <c r="W49" i="9"/>
  <c r="W50" i="9"/>
  <c r="W51" i="9"/>
  <c r="W52" i="9"/>
  <c r="W54" i="9"/>
  <c r="V53" i="9"/>
  <c r="V54" i="9"/>
  <c r="U54" i="9"/>
  <c r="T54" i="9"/>
  <c r="S54" i="9"/>
  <c r="R54" i="9"/>
  <c r="Q32" i="9"/>
  <c r="Q33" i="9"/>
  <c r="Q34" i="9"/>
  <c r="Q35" i="9"/>
  <c r="Q36" i="9"/>
  <c r="Q37" i="9"/>
  <c r="Q38" i="9"/>
  <c r="Q39" i="9"/>
  <c r="Q40" i="9"/>
  <c r="Q41" i="9"/>
  <c r="Q42" i="9"/>
  <c r="Q43" i="9"/>
  <c r="Q44" i="9"/>
  <c r="Q45" i="9"/>
  <c r="Q46" i="9"/>
  <c r="Q47" i="9"/>
  <c r="Q48" i="9"/>
  <c r="Q49" i="9"/>
  <c r="Q50" i="9"/>
  <c r="Q51" i="9"/>
  <c r="Q52" i="9"/>
  <c r="Q54" i="9"/>
  <c r="P32" i="9"/>
  <c r="P33" i="9"/>
  <c r="P34" i="9"/>
  <c r="P35" i="9"/>
  <c r="P36" i="9"/>
  <c r="P37" i="9"/>
  <c r="P38" i="9"/>
  <c r="P39" i="9"/>
  <c r="P40" i="9"/>
  <c r="P41" i="9"/>
  <c r="P42" i="9"/>
  <c r="P43" i="9"/>
  <c r="P44" i="9"/>
  <c r="P45" i="9"/>
  <c r="P46" i="9"/>
  <c r="P47" i="9"/>
  <c r="P48" i="9"/>
  <c r="P49" i="9"/>
  <c r="P50" i="9"/>
  <c r="P51" i="9"/>
  <c r="P52" i="9"/>
  <c r="P54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O49" i="9"/>
  <c r="O50" i="9"/>
  <c r="O51" i="9"/>
  <c r="O52" i="9"/>
  <c r="O54" i="9"/>
  <c r="N54" i="9"/>
  <c r="M54" i="9"/>
  <c r="L54" i="9"/>
  <c r="K54" i="9"/>
  <c r="J54" i="9"/>
  <c r="AB53" i="9"/>
  <c r="AA53" i="9"/>
  <c r="Z53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53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X28" i="9"/>
  <c r="X29" i="9"/>
  <c r="X30" i="9"/>
  <c r="X31" i="9"/>
  <c r="X53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W28" i="9"/>
  <c r="W29" i="9"/>
  <c r="W30" i="9"/>
  <c r="W31" i="9"/>
  <c r="W53" i="9"/>
  <c r="U53" i="9"/>
  <c r="T53" i="9"/>
  <c r="S53" i="9"/>
  <c r="R53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Q53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31" i="9"/>
  <c r="P53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53" i="9"/>
  <c r="N53" i="9"/>
  <c r="M53" i="9"/>
  <c r="L53" i="9"/>
  <c r="K53" i="9"/>
  <c r="J53" i="9"/>
  <c r="AG52" i="9"/>
  <c r="AK52" i="9"/>
  <c r="AF52" i="9"/>
  <c r="AJ52" i="9"/>
  <c r="AE52" i="9"/>
  <c r="AI52" i="9"/>
  <c r="AG51" i="9"/>
  <c r="AK51" i="9"/>
  <c r="AF51" i="9"/>
  <c r="AJ51" i="9"/>
  <c r="AE51" i="9"/>
  <c r="AI51" i="9"/>
  <c r="AG50" i="9"/>
  <c r="AK50" i="9"/>
  <c r="AF50" i="9"/>
  <c r="AJ50" i="9"/>
  <c r="AE50" i="9"/>
  <c r="AI50" i="9"/>
  <c r="AG49" i="9"/>
  <c r="AK49" i="9"/>
  <c r="AF49" i="9"/>
  <c r="AJ49" i="9"/>
  <c r="AE49" i="9"/>
  <c r="AI49" i="9"/>
  <c r="AG48" i="9"/>
  <c r="AK48" i="9"/>
  <c r="AF48" i="9"/>
  <c r="AJ48" i="9"/>
  <c r="AE48" i="9"/>
  <c r="AI48" i="9"/>
  <c r="AG47" i="9"/>
  <c r="AK47" i="9"/>
  <c r="AF47" i="9"/>
  <c r="AJ47" i="9"/>
  <c r="AE47" i="9"/>
  <c r="AI47" i="9"/>
  <c r="AG46" i="9"/>
  <c r="AK46" i="9"/>
  <c r="AF46" i="9"/>
  <c r="AJ46" i="9"/>
  <c r="AE46" i="9"/>
  <c r="AI46" i="9"/>
  <c r="AG45" i="9"/>
  <c r="AK45" i="9"/>
  <c r="AF45" i="9"/>
  <c r="AJ45" i="9"/>
  <c r="AE45" i="9"/>
  <c r="AI45" i="9"/>
  <c r="AG44" i="9"/>
  <c r="AK44" i="9"/>
  <c r="AF44" i="9"/>
  <c r="AJ44" i="9"/>
  <c r="AE44" i="9"/>
  <c r="AI44" i="9"/>
  <c r="AG43" i="9"/>
  <c r="AK43" i="9"/>
  <c r="AF43" i="9"/>
  <c r="AJ43" i="9"/>
  <c r="AE43" i="9"/>
  <c r="AI43" i="9"/>
  <c r="AG42" i="9"/>
  <c r="AK42" i="9"/>
  <c r="AF42" i="9"/>
  <c r="AJ42" i="9"/>
  <c r="AE42" i="9"/>
  <c r="AI42" i="9"/>
  <c r="AG41" i="9"/>
  <c r="AK41" i="9"/>
  <c r="AF41" i="9"/>
  <c r="AJ41" i="9"/>
  <c r="AE41" i="9"/>
  <c r="AI41" i="9"/>
  <c r="AG40" i="9"/>
  <c r="AK40" i="9"/>
  <c r="AF40" i="9"/>
  <c r="AJ40" i="9"/>
  <c r="AE40" i="9"/>
  <c r="AI40" i="9"/>
  <c r="AG39" i="9"/>
  <c r="AK39" i="9"/>
  <c r="AF39" i="9"/>
  <c r="AJ39" i="9"/>
  <c r="AE39" i="9"/>
  <c r="AI39" i="9"/>
  <c r="AG38" i="9"/>
  <c r="AK38" i="9"/>
  <c r="AF38" i="9"/>
  <c r="AJ38" i="9"/>
  <c r="AE38" i="9"/>
  <c r="AI38" i="9"/>
  <c r="AG37" i="9"/>
  <c r="AK37" i="9"/>
  <c r="AF37" i="9"/>
  <c r="AJ37" i="9"/>
  <c r="AE37" i="9"/>
  <c r="AI37" i="9"/>
  <c r="AG36" i="9"/>
  <c r="AK36" i="9"/>
  <c r="AF36" i="9"/>
  <c r="AJ36" i="9"/>
  <c r="AE36" i="9"/>
  <c r="AI36" i="9"/>
  <c r="AG35" i="9"/>
  <c r="AK35" i="9"/>
  <c r="AF35" i="9"/>
  <c r="AJ35" i="9"/>
  <c r="AE35" i="9"/>
  <c r="AI35" i="9"/>
  <c r="AG34" i="9"/>
  <c r="AK34" i="9"/>
  <c r="AF34" i="9"/>
  <c r="AJ34" i="9"/>
  <c r="AE34" i="9"/>
  <c r="AI34" i="9"/>
  <c r="AG33" i="9"/>
  <c r="AK33" i="9"/>
  <c r="AF33" i="9"/>
  <c r="AJ33" i="9"/>
  <c r="AE33" i="9"/>
  <c r="AI33" i="9"/>
  <c r="AG32" i="9"/>
  <c r="AK32" i="9"/>
  <c r="AF32" i="9"/>
  <c r="AJ32" i="9"/>
  <c r="AE32" i="9"/>
  <c r="AI32" i="9"/>
  <c r="AG31" i="9"/>
  <c r="AK31" i="9"/>
  <c r="AF31" i="9"/>
  <c r="AJ31" i="9"/>
  <c r="AE31" i="9"/>
  <c r="AI31" i="9"/>
  <c r="AG30" i="9"/>
  <c r="AK30" i="9"/>
  <c r="AF30" i="9"/>
  <c r="AJ30" i="9"/>
  <c r="AE30" i="9"/>
  <c r="AI30" i="9"/>
  <c r="AG29" i="9"/>
  <c r="AK29" i="9"/>
  <c r="AF29" i="9"/>
  <c r="AJ29" i="9"/>
  <c r="AE29" i="9"/>
  <c r="AI29" i="9"/>
  <c r="AG28" i="9"/>
  <c r="AK28" i="9"/>
  <c r="AF28" i="9"/>
  <c r="AJ28" i="9"/>
  <c r="AE28" i="9"/>
  <c r="AI28" i="9"/>
  <c r="AG27" i="9"/>
  <c r="AK27" i="9"/>
  <c r="AF27" i="9"/>
  <c r="AJ27" i="9"/>
  <c r="AE27" i="9"/>
  <c r="AI27" i="9"/>
  <c r="AG26" i="9"/>
  <c r="AK26" i="9"/>
  <c r="AF26" i="9"/>
  <c r="AJ26" i="9"/>
  <c r="AE26" i="9"/>
  <c r="AI26" i="9"/>
  <c r="AG25" i="9"/>
  <c r="AK25" i="9"/>
  <c r="AF25" i="9"/>
  <c r="AJ25" i="9"/>
  <c r="AE25" i="9"/>
  <c r="AI25" i="9"/>
  <c r="AG24" i="9"/>
  <c r="AK24" i="9"/>
  <c r="AF24" i="9"/>
  <c r="AJ24" i="9"/>
  <c r="AE24" i="9"/>
  <c r="AI24" i="9"/>
  <c r="AG23" i="9"/>
  <c r="AK23" i="9"/>
  <c r="AF23" i="9"/>
  <c r="AJ23" i="9"/>
  <c r="AE23" i="9"/>
  <c r="AI23" i="9"/>
  <c r="AG22" i="9"/>
  <c r="AK22" i="9"/>
  <c r="AF22" i="9"/>
  <c r="AJ22" i="9"/>
  <c r="AE22" i="9"/>
  <c r="AI22" i="9"/>
  <c r="AG21" i="9"/>
  <c r="AK21" i="9"/>
  <c r="AF21" i="9"/>
  <c r="AJ21" i="9"/>
  <c r="AE21" i="9"/>
  <c r="AI21" i="9"/>
  <c r="AG20" i="9"/>
  <c r="AK20" i="9"/>
  <c r="AF20" i="9"/>
  <c r="AJ20" i="9"/>
  <c r="AE20" i="9"/>
  <c r="AI20" i="9"/>
  <c r="AG19" i="9"/>
  <c r="AK19" i="9"/>
  <c r="AF19" i="9"/>
  <c r="AJ19" i="9"/>
  <c r="AE19" i="9"/>
  <c r="AI19" i="9"/>
  <c r="AG18" i="9"/>
  <c r="AK18" i="9"/>
  <c r="AF18" i="9"/>
  <c r="AJ18" i="9"/>
  <c r="AE18" i="9"/>
  <c r="AI18" i="9"/>
  <c r="AG17" i="9"/>
  <c r="AK17" i="9"/>
  <c r="AF17" i="9"/>
  <c r="AJ17" i="9"/>
  <c r="AE17" i="9"/>
  <c r="AI17" i="9"/>
  <c r="AG16" i="9"/>
  <c r="AK16" i="9"/>
  <c r="AF16" i="9"/>
  <c r="AJ16" i="9"/>
  <c r="AE16" i="9"/>
  <c r="AI16" i="9"/>
  <c r="AG15" i="9"/>
  <c r="AK15" i="9"/>
  <c r="AF15" i="9"/>
  <c r="AJ15" i="9"/>
  <c r="AE15" i="9"/>
  <c r="AI15" i="9"/>
  <c r="AG14" i="9"/>
  <c r="AK14" i="9"/>
  <c r="AF14" i="9"/>
  <c r="AJ14" i="9"/>
  <c r="AE14" i="9"/>
  <c r="AI14" i="9"/>
  <c r="AG13" i="9"/>
  <c r="AK13" i="9"/>
  <c r="AF13" i="9"/>
  <c r="AJ13" i="9"/>
  <c r="AE13" i="9"/>
  <c r="AI13" i="9"/>
  <c r="AG12" i="9"/>
  <c r="AK12" i="9"/>
  <c r="AF12" i="9"/>
  <c r="AJ12" i="9"/>
  <c r="AE12" i="9"/>
  <c r="AI12" i="9"/>
  <c r="AG11" i="9"/>
  <c r="AK11" i="9"/>
  <c r="AF11" i="9"/>
  <c r="AJ11" i="9"/>
  <c r="AE11" i="9"/>
  <c r="AI11" i="9"/>
  <c r="G94" i="4"/>
  <c r="G93" i="4"/>
  <c r="G92" i="4"/>
  <c r="G91" i="4"/>
  <c r="G90" i="4"/>
  <c r="G89" i="4"/>
  <c r="G88" i="4"/>
  <c r="G87" i="4"/>
  <c r="G84" i="4"/>
  <c r="G83" i="4"/>
  <c r="G82" i="4"/>
  <c r="G81" i="4"/>
  <c r="G80" i="4"/>
  <c r="G79" i="4"/>
  <c r="G78" i="4"/>
  <c r="G77" i="4"/>
  <c r="J88" i="5"/>
  <c r="I88" i="5"/>
  <c r="J87" i="5"/>
  <c r="I87" i="5"/>
  <c r="J86" i="5"/>
  <c r="I86" i="5"/>
  <c r="J85" i="5"/>
  <c r="I85" i="5"/>
  <c r="J84" i="5"/>
  <c r="I84" i="5"/>
  <c r="J83" i="5"/>
  <c r="I83" i="5"/>
  <c r="J82" i="5"/>
  <c r="I82" i="5"/>
  <c r="J81" i="5"/>
  <c r="I81" i="5"/>
  <c r="J78" i="5"/>
  <c r="I78" i="5"/>
  <c r="J77" i="5"/>
  <c r="I77" i="5"/>
  <c r="J76" i="5"/>
  <c r="I76" i="5"/>
  <c r="J75" i="5"/>
  <c r="I75" i="5"/>
  <c r="J74" i="5"/>
  <c r="I74" i="5"/>
  <c r="J73" i="5"/>
  <c r="I73" i="5"/>
  <c r="J72" i="5"/>
  <c r="I72" i="5"/>
  <c r="J71" i="5"/>
  <c r="I71" i="5"/>
  <c r="H153" i="1"/>
  <c r="G153" i="1"/>
  <c r="F153" i="1"/>
  <c r="H154" i="1"/>
  <c r="G154" i="1"/>
  <c r="F154" i="1"/>
  <c r="E154" i="1"/>
  <c r="E153" i="1"/>
  <c r="J150" i="1"/>
  <c r="J149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X6" i="6"/>
  <c r="X30" i="6"/>
  <c r="AQ6" i="6"/>
  <c r="X7" i="6"/>
  <c r="X31" i="6"/>
  <c r="AQ7" i="6"/>
  <c r="X8" i="6"/>
  <c r="X32" i="6"/>
  <c r="AQ8" i="6"/>
  <c r="X9" i="6"/>
  <c r="X33" i="6"/>
  <c r="AQ9" i="6"/>
  <c r="X10" i="6"/>
  <c r="X34" i="6"/>
  <c r="AQ10" i="6"/>
  <c r="X11" i="6"/>
  <c r="X35" i="6"/>
  <c r="AQ11" i="6"/>
  <c r="X12" i="6"/>
  <c r="X36" i="6"/>
  <c r="AQ12" i="6"/>
  <c r="X13" i="6"/>
  <c r="X37" i="6"/>
  <c r="AQ13" i="6"/>
  <c r="X14" i="6"/>
  <c r="X38" i="6"/>
  <c r="AQ14" i="6"/>
  <c r="X15" i="6"/>
  <c r="X39" i="6"/>
  <c r="AQ15" i="6"/>
  <c r="X16" i="6"/>
  <c r="X40" i="6"/>
  <c r="AQ16" i="6"/>
  <c r="X17" i="6"/>
  <c r="X41" i="6"/>
  <c r="AQ17" i="6"/>
  <c r="X18" i="6"/>
  <c r="X42" i="6"/>
  <c r="AQ18" i="6"/>
  <c r="X19" i="6"/>
  <c r="X43" i="6"/>
  <c r="AQ19" i="6"/>
  <c r="X20" i="6"/>
  <c r="X44" i="6"/>
  <c r="AQ20" i="6"/>
  <c r="X21" i="6"/>
  <c r="X45" i="6"/>
  <c r="AQ21" i="6"/>
  <c r="X22" i="6"/>
  <c r="X46" i="6"/>
  <c r="AQ22" i="6"/>
  <c r="X23" i="6"/>
  <c r="X47" i="6"/>
  <c r="AQ23" i="6"/>
  <c r="X24" i="6"/>
  <c r="X48" i="6"/>
  <c r="AQ24" i="6"/>
  <c r="X25" i="6"/>
  <c r="X49" i="6"/>
  <c r="AQ25" i="6"/>
  <c r="X26" i="6"/>
  <c r="X50" i="6"/>
  <c r="AQ26" i="6"/>
  <c r="X27" i="6"/>
  <c r="X51" i="6"/>
  <c r="AQ27" i="6"/>
  <c r="X28" i="6"/>
  <c r="X52" i="6"/>
  <c r="AQ28" i="6"/>
  <c r="W6" i="6"/>
  <c r="W30" i="6"/>
  <c r="AP6" i="6"/>
  <c r="W7" i="6"/>
  <c r="W31" i="6"/>
  <c r="AP7" i="6"/>
  <c r="W8" i="6"/>
  <c r="W32" i="6"/>
  <c r="AP8" i="6"/>
  <c r="W9" i="6"/>
  <c r="W33" i="6"/>
  <c r="AP9" i="6"/>
  <c r="W10" i="6"/>
  <c r="W34" i="6"/>
  <c r="AP10" i="6"/>
  <c r="W11" i="6"/>
  <c r="W35" i="6"/>
  <c r="AP11" i="6"/>
  <c r="W12" i="6"/>
  <c r="W36" i="6"/>
  <c r="AP12" i="6"/>
  <c r="W13" i="6"/>
  <c r="W37" i="6"/>
  <c r="AP13" i="6"/>
  <c r="W14" i="6"/>
  <c r="W38" i="6"/>
  <c r="AP14" i="6"/>
  <c r="W15" i="6"/>
  <c r="W39" i="6"/>
  <c r="AP15" i="6"/>
  <c r="W16" i="6"/>
  <c r="W40" i="6"/>
  <c r="AP16" i="6"/>
  <c r="W17" i="6"/>
  <c r="W41" i="6"/>
  <c r="AP17" i="6"/>
  <c r="W18" i="6"/>
  <c r="W42" i="6"/>
  <c r="AP18" i="6"/>
  <c r="W19" i="6"/>
  <c r="W43" i="6"/>
  <c r="AP19" i="6"/>
  <c r="W20" i="6"/>
  <c r="W44" i="6"/>
  <c r="AP20" i="6"/>
  <c r="W21" i="6"/>
  <c r="W45" i="6"/>
  <c r="AP21" i="6"/>
  <c r="W22" i="6"/>
  <c r="W46" i="6"/>
  <c r="AP22" i="6"/>
  <c r="W23" i="6"/>
  <c r="W47" i="6"/>
  <c r="AP23" i="6"/>
  <c r="W24" i="6"/>
  <c r="W48" i="6"/>
  <c r="AP24" i="6"/>
  <c r="W25" i="6"/>
  <c r="W49" i="6"/>
  <c r="AP25" i="6"/>
  <c r="W26" i="6"/>
  <c r="W50" i="6"/>
  <c r="AP26" i="6"/>
  <c r="W27" i="6"/>
  <c r="W51" i="6"/>
  <c r="AP27" i="6"/>
  <c r="W28" i="6"/>
  <c r="W52" i="6"/>
  <c r="AP28" i="6"/>
  <c r="X5" i="6"/>
  <c r="X29" i="6"/>
  <c r="AQ5" i="6"/>
  <c r="W5" i="6"/>
  <c r="W29" i="6"/>
  <c r="AP5" i="6"/>
  <c r="V6" i="6"/>
  <c r="V30" i="6"/>
  <c r="AO6" i="6"/>
  <c r="V7" i="6"/>
  <c r="V31" i="6"/>
  <c r="AO7" i="6"/>
  <c r="V8" i="6"/>
  <c r="V32" i="6"/>
  <c r="AO8" i="6"/>
  <c r="V9" i="6"/>
  <c r="V33" i="6"/>
  <c r="AO9" i="6"/>
  <c r="V10" i="6"/>
  <c r="V34" i="6"/>
  <c r="AO10" i="6"/>
  <c r="V11" i="6"/>
  <c r="V35" i="6"/>
  <c r="AO11" i="6"/>
  <c r="V12" i="6"/>
  <c r="V36" i="6"/>
  <c r="AO12" i="6"/>
  <c r="V13" i="6"/>
  <c r="V37" i="6"/>
  <c r="AO13" i="6"/>
  <c r="V14" i="6"/>
  <c r="V38" i="6"/>
  <c r="AO14" i="6"/>
  <c r="V15" i="6"/>
  <c r="V39" i="6"/>
  <c r="AO15" i="6"/>
  <c r="V16" i="6"/>
  <c r="V40" i="6"/>
  <c r="AO16" i="6"/>
  <c r="V17" i="6"/>
  <c r="V41" i="6"/>
  <c r="AO17" i="6"/>
  <c r="V18" i="6"/>
  <c r="V42" i="6"/>
  <c r="AO18" i="6"/>
  <c r="V19" i="6"/>
  <c r="V43" i="6"/>
  <c r="AO19" i="6"/>
  <c r="V20" i="6"/>
  <c r="V44" i="6"/>
  <c r="AO20" i="6"/>
  <c r="V21" i="6"/>
  <c r="V45" i="6"/>
  <c r="AO21" i="6"/>
  <c r="V22" i="6"/>
  <c r="V46" i="6"/>
  <c r="AO22" i="6"/>
  <c r="V23" i="6"/>
  <c r="V47" i="6"/>
  <c r="AO23" i="6"/>
  <c r="V24" i="6"/>
  <c r="V48" i="6"/>
  <c r="AO24" i="6"/>
  <c r="V25" i="6"/>
  <c r="V49" i="6"/>
  <c r="AO25" i="6"/>
  <c r="V26" i="6"/>
  <c r="V50" i="6"/>
  <c r="AO26" i="6"/>
  <c r="V27" i="6"/>
  <c r="V51" i="6"/>
  <c r="AO27" i="6"/>
  <c r="V28" i="6"/>
  <c r="V52" i="6"/>
  <c r="AO28" i="6"/>
  <c r="V5" i="6"/>
  <c r="V29" i="6"/>
  <c r="AO5" i="6"/>
  <c r="P6" i="6"/>
  <c r="P30" i="6"/>
  <c r="AN6" i="6"/>
  <c r="P7" i="6"/>
  <c r="P31" i="6"/>
  <c r="AN7" i="6"/>
  <c r="P8" i="6"/>
  <c r="P32" i="6"/>
  <c r="AN8" i="6"/>
  <c r="P9" i="6"/>
  <c r="P33" i="6"/>
  <c r="AN9" i="6"/>
  <c r="P10" i="6"/>
  <c r="P34" i="6"/>
  <c r="AN10" i="6"/>
  <c r="P11" i="6"/>
  <c r="P35" i="6"/>
  <c r="AN11" i="6"/>
  <c r="P12" i="6"/>
  <c r="P36" i="6"/>
  <c r="AN12" i="6"/>
  <c r="P13" i="6"/>
  <c r="P37" i="6"/>
  <c r="AN13" i="6"/>
  <c r="P14" i="6"/>
  <c r="P38" i="6"/>
  <c r="AN14" i="6"/>
  <c r="P15" i="6"/>
  <c r="P39" i="6"/>
  <c r="AN15" i="6"/>
  <c r="P16" i="6"/>
  <c r="P40" i="6"/>
  <c r="AN16" i="6"/>
  <c r="P17" i="6"/>
  <c r="P41" i="6"/>
  <c r="AN17" i="6"/>
  <c r="P18" i="6"/>
  <c r="P42" i="6"/>
  <c r="AN18" i="6"/>
  <c r="P19" i="6"/>
  <c r="P43" i="6"/>
  <c r="AN19" i="6"/>
  <c r="P20" i="6"/>
  <c r="P44" i="6"/>
  <c r="AN20" i="6"/>
  <c r="P21" i="6"/>
  <c r="P45" i="6"/>
  <c r="AN21" i="6"/>
  <c r="P22" i="6"/>
  <c r="P46" i="6"/>
  <c r="AN22" i="6"/>
  <c r="P23" i="6"/>
  <c r="P47" i="6"/>
  <c r="AN23" i="6"/>
  <c r="P24" i="6"/>
  <c r="P48" i="6"/>
  <c r="AN24" i="6"/>
  <c r="P25" i="6"/>
  <c r="P49" i="6"/>
  <c r="AN25" i="6"/>
  <c r="P26" i="6"/>
  <c r="P50" i="6"/>
  <c r="AN26" i="6"/>
  <c r="P27" i="6"/>
  <c r="P51" i="6"/>
  <c r="AN27" i="6"/>
  <c r="P28" i="6"/>
  <c r="P52" i="6"/>
  <c r="AN28" i="6"/>
  <c r="P5" i="6"/>
  <c r="P29" i="6"/>
  <c r="AN5" i="6"/>
  <c r="O6" i="6"/>
  <c r="O30" i="6"/>
  <c r="AM6" i="6"/>
  <c r="O7" i="6"/>
  <c r="O31" i="6"/>
  <c r="AM7" i="6"/>
  <c r="O8" i="6"/>
  <c r="O32" i="6"/>
  <c r="AM8" i="6"/>
  <c r="O9" i="6"/>
  <c r="O33" i="6"/>
  <c r="AM9" i="6"/>
  <c r="O10" i="6"/>
  <c r="O34" i="6"/>
  <c r="AM10" i="6"/>
  <c r="O11" i="6"/>
  <c r="O35" i="6"/>
  <c r="AM11" i="6"/>
  <c r="O12" i="6"/>
  <c r="O36" i="6"/>
  <c r="AM12" i="6"/>
  <c r="O13" i="6"/>
  <c r="O37" i="6"/>
  <c r="AM13" i="6"/>
  <c r="O14" i="6"/>
  <c r="O38" i="6"/>
  <c r="AM14" i="6"/>
  <c r="O15" i="6"/>
  <c r="O39" i="6"/>
  <c r="AM15" i="6"/>
  <c r="O16" i="6"/>
  <c r="O40" i="6"/>
  <c r="AM16" i="6"/>
  <c r="O17" i="6"/>
  <c r="O41" i="6"/>
  <c r="AM17" i="6"/>
  <c r="O18" i="6"/>
  <c r="O42" i="6"/>
  <c r="AM18" i="6"/>
  <c r="O19" i="6"/>
  <c r="O43" i="6"/>
  <c r="AM19" i="6"/>
  <c r="O20" i="6"/>
  <c r="O44" i="6"/>
  <c r="AM20" i="6"/>
  <c r="O21" i="6"/>
  <c r="O45" i="6"/>
  <c r="AM21" i="6"/>
  <c r="O22" i="6"/>
  <c r="O46" i="6"/>
  <c r="AM22" i="6"/>
  <c r="O23" i="6"/>
  <c r="O47" i="6"/>
  <c r="AM23" i="6"/>
  <c r="O24" i="6"/>
  <c r="O48" i="6"/>
  <c r="AM24" i="6"/>
  <c r="O25" i="6"/>
  <c r="O49" i="6"/>
  <c r="AM25" i="6"/>
  <c r="O26" i="6"/>
  <c r="O50" i="6"/>
  <c r="AM26" i="6"/>
  <c r="O27" i="6"/>
  <c r="O51" i="6"/>
  <c r="AM27" i="6"/>
  <c r="O28" i="6"/>
  <c r="O52" i="6"/>
  <c r="AM28" i="6"/>
  <c r="O5" i="6"/>
  <c r="O29" i="6"/>
  <c r="AM5" i="6"/>
  <c r="N6" i="6"/>
  <c r="N30" i="6"/>
  <c r="AL6" i="6"/>
  <c r="N7" i="6"/>
  <c r="N31" i="6"/>
  <c r="AL7" i="6"/>
  <c r="N8" i="6"/>
  <c r="N32" i="6"/>
  <c r="AL8" i="6"/>
  <c r="N9" i="6"/>
  <c r="N33" i="6"/>
  <c r="AL9" i="6"/>
  <c r="N10" i="6"/>
  <c r="N34" i="6"/>
  <c r="AL10" i="6"/>
  <c r="N11" i="6"/>
  <c r="N35" i="6"/>
  <c r="AL11" i="6"/>
  <c r="N12" i="6"/>
  <c r="N36" i="6"/>
  <c r="AL12" i="6"/>
  <c r="N13" i="6"/>
  <c r="N37" i="6"/>
  <c r="AL13" i="6"/>
  <c r="N14" i="6"/>
  <c r="N38" i="6"/>
  <c r="AL14" i="6"/>
  <c r="N15" i="6"/>
  <c r="N39" i="6"/>
  <c r="AL15" i="6"/>
  <c r="N16" i="6"/>
  <c r="N40" i="6"/>
  <c r="AL16" i="6"/>
  <c r="N17" i="6"/>
  <c r="N41" i="6"/>
  <c r="AL17" i="6"/>
  <c r="N18" i="6"/>
  <c r="N42" i="6"/>
  <c r="AL18" i="6"/>
  <c r="N19" i="6"/>
  <c r="N43" i="6"/>
  <c r="AL19" i="6"/>
  <c r="N20" i="6"/>
  <c r="N44" i="6"/>
  <c r="AL20" i="6"/>
  <c r="N21" i="6"/>
  <c r="N45" i="6"/>
  <c r="AL21" i="6"/>
  <c r="N22" i="6"/>
  <c r="N46" i="6"/>
  <c r="AL22" i="6"/>
  <c r="N23" i="6"/>
  <c r="N47" i="6"/>
  <c r="AL23" i="6"/>
  <c r="N24" i="6"/>
  <c r="N48" i="6"/>
  <c r="AL24" i="6"/>
  <c r="N25" i="6"/>
  <c r="N49" i="6"/>
  <c r="AL25" i="6"/>
  <c r="N26" i="6"/>
  <c r="N50" i="6"/>
  <c r="AL26" i="6"/>
  <c r="N27" i="6"/>
  <c r="N51" i="6"/>
  <c r="AL27" i="6"/>
  <c r="N28" i="6"/>
  <c r="N52" i="6"/>
  <c r="AL28" i="6"/>
  <c r="N5" i="6"/>
  <c r="N29" i="6"/>
  <c r="AL5" i="6"/>
  <c r="AF6" i="6"/>
  <c r="AJ6" i="6"/>
  <c r="AF7" i="6"/>
  <c r="AJ7" i="6"/>
  <c r="AF8" i="6"/>
  <c r="AJ8" i="6"/>
  <c r="AF9" i="6"/>
  <c r="AJ9" i="6"/>
  <c r="AF10" i="6"/>
  <c r="AJ10" i="6"/>
  <c r="AF11" i="6"/>
  <c r="AJ11" i="6"/>
  <c r="AF12" i="6"/>
  <c r="AJ12" i="6"/>
  <c r="AF13" i="6"/>
  <c r="AJ13" i="6"/>
  <c r="AF14" i="6"/>
  <c r="AJ14" i="6"/>
  <c r="AF15" i="6"/>
  <c r="AJ15" i="6"/>
  <c r="AF16" i="6"/>
  <c r="AJ16" i="6"/>
  <c r="AF17" i="6"/>
  <c r="AJ17" i="6"/>
  <c r="AF18" i="6"/>
  <c r="AJ18" i="6"/>
  <c r="AF19" i="6"/>
  <c r="AJ19" i="6"/>
  <c r="AF20" i="6"/>
  <c r="AJ20" i="6"/>
  <c r="AF21" i="6"/>
  <c r="AJ21" i="6"/>
  <c r="AF22" i="6"/>
  <c r="AJ22" i="6"/>
  <c r="AF23" i="6"/>
  <c r="AJ23" i="6"/>
  <c r="AF24" i="6"/>
  <c r="AJ24" i="6"/>
  <c r="AF25" i="6"/>
  <c r="AJ25" i="6"/>
  <c r="AF26" i="6"/>
  <c r="AJ26" i="6"/>
  <c r="AF27" i="6"/>
  <c r="AJ27" i="6"/>
  <c r="AF28" i="6"/>
  <c r="AJ28" i="6"/>
  <c r="AF29" i="6"/>
  <c r="AJ29" i="6"/>
  <c r="AF30" i="6"/>
  <c r="AJ30" i="6"/>
  <c r="AF31" i="6"/>
  <c r="AJ31" i="6"/>
  <c r="AF32" i="6"/>
  <c r="AJ32" i="6"/>
  <c r="AF33" i="6"/>
  <c r="AJ33" i="6"/>
  <c r="AF34" i="6"/>
  <c r="AJ34" i="6"/>
  <c r="AF35" i="6"/>
  <c r="AJ35" i="6"/>
  <c r="AF36" i="6"/>
  <c r="AJ36" i="6"/>
  <c r="AF37" i="6"/>
  <c r="AJ37" i="6"/>
  <c r="AF38" i="6"/>
  <c r="AJ38" i="6"/>
  <c r="AF39" i="6"/>
  <c r="AJ39" i="6"/>
  <c r="AF40" i="6"/>
  <c r="AJ40" i="6"/>
  <c r="AF41" i="6"/>
  <c r="AJ41" i="6"/>
  <c r="AF42" i="6"/>
  <c r="AJ42" i="6"/>
  <c r="AF43" i="6"/>
  <c r="AJ43" i="6"/>
  <c r="AF44" i="6"/>
  <c r="AJ44" i="6"/>
  <c r="AF45" i="6"/>
  <c r="AJ45" i="6"/>
  <c r="AF46" i="6"/>
  <c r="AJ46" i="6"/>
  <c r="AF47" i="6"/>
  <c r="AJ47" i="6"/>
  <c r="AF48" i="6"/>
  <c r="AJ48" i="6"/>
  <c r="AF49" i="6"/>
  <c r="AJ49" i="6"/>
  <c r="AF50" i="6"/>
  <c r="AJ50" i="6"/>
  <c r="AF51" i="6"/>
  <c r="AJ51" i="6"/>
  <c r="AF52" i="6"/>
  <c r="AJ52" i="6"/>
  <c r="AE6" i="6"/>
  <c r="AI6" i="6"/>
  <c r="AE7" i="6"/>
  <c r="AI7" i="6"/>
  <c r="AE8" i="6"/>
  <c r="AI8" i="6"/>
  <c r="AE9" i="6"/>
  <c r="AI9" i="6"/>
  <c r="AE10" i="6"/>
  <c r="AI10" i="6"/>
  <c r="AE11" i="6"/>
  <c r="AI11" i="6"/>
  <c r="AE12" i="6"/>
  <c r="AI12" i="6"/>
  <c r="AE13" i="6"/>
  <c r="AI13" i="6"/>
  <c r="AE14" i="6"/>
  <c r="AI14" i="6"/>
  <c r="AE15" i="6"/>
  <c r="AI15" i="6"/>
  <c r="AE16" i="6"/>
  <c r="AI16" i="6"/>
  <c r="AE17" i="6"/>
  <c r="AI17" i="6"/>
  <c r="AE18" i="6"/>
  <c r="AI18" i="6"/>
  <c r="AE19" i="6"/>
  <c r="AI19" i="6"/>
  <c r="AE20" i="6"/>
  <c r="AI20" i="6"/>
  <c r="AE21" i="6"/>
  <c r="AI21" i="6"/>
  <c r="AE22" i="6"/>
  <c r="AI22" i="6"/>
  <c r="AE23" i="6"/>
  <c r="AI23" i="6"/>
  <c r="AE24" i="6"/>
  <c r="AI24" i="6"/>
  <c r="AE25" i="6"/>
  <c r="AI25" i="6"/>
  <c r="AE26" i="6"/>
  <c r="AI26" i="6"/>
  <c r="AE27" i="6"/>
  <c r="AI27" i="6"/>
  <c r="AE28" i="6"/>
  <c r="AI28" i="6"/>
  <c r="AE29" i="6"/>
  <c r="AI29" i="6"/>
  <c r="AE30" i="6"/>
  <c r="AI30" i="6"/>
  <c r="AE31" i="6"/>
  <c r="AI31" i="6"/>
  <c r="AE32" i="6"/>
  <c r="AI32" i="6"/>
  <c r="AE33" i="6"/>
  <c r="AI33" i="6"/>
  <c r="AE34" i="6"/>
  <c r="AI34" i="6"/>
  <c r="AE35" i="6"/>
  <c r="AI35" i="6"/>
  <c r="AE36" i="6"/>
  <c r="AI36" i="6"/>
  <c r="AE37" i="6"/>
  <c r="AI37" i="6"/>
  <c r="AE38" i="6"/>
  <c r="AI38" i="6"/>
  <c r="AE39" i="6"/>
  <c r="AI39" i="6"/>
  <c r="AE40" i="6"/>
  <c r="AI40" i="6"/>
  <c r="AE41" i="6"/>
  <c r="AI41" i="6"/>
  <c r="AE42" i="6"/>
  <c r="AI42" i="6"/>
  <c r="AE43" i="6"/>
  <c r="AI43" i="6"/>
  <c r="AE44" i="6"/>
  <c r="AI44" i="6"/>
  <c r="AE45" i="6"/>
  <c r="AI45" i="6"/>
  <c r="AE46" i="6"/>
  <c r="AI46" i="6"/>
  <c r="AE47" i="6"/>
  <c r="AI47" i="6"/>
  <c r="AE48" i="6"/>
  <c r="AI48" i="6"/>
  <c r="AE49" i="6"/>
  <c r="AI49" i="6"/>
  <c r="AE50" i="6"/>
  <c r="AI50" i="6"/>
  <c r="AE51" i="6"/>
  <c r="AI51" i="6"/>
  <c r="AE52" i="6"/>
  <c r="AI52" i="6"/>
  <c r="AD6" i="6"/>
  <c r="AH6" i="6"/>
  <c r="AD7" i="6"/>
  <c r="AH7" i="6"/>
  <c r="AD8" i="6"/>
  <c r="AH8" i="6"/>
  <c r="AD9" i="6"/>
  <c r="AH9" i="6"/>
  <c r="AD10" i="6"/>
  <c r="AH10" i="6"/>
  <c r="AD11" i="6"/>
  <c r="AH11" i="6"/>
  <c r="AD12" i="6"/>
  <c r="AH12" i="6"/>
  <c r="AD13" i="6"/>
  <c r="AH13" i="6"/>
  <c r="AD14" i="6"/>
  <c r="AH14" i="6"/>
  <c r="AD15" i="6"/>
  <c r="AH15" i="6"/>
  <c r="AD16" i="6"/>
  <c r="AH16" i="6"/>
  <c r="AD17" i="6"/>
  <c r="AH17" i="6"/>
  <c r="AD18" i="6"/>
  <c r="AH18" i="6"/>
  <c r="AD19" i="6"/>
  <c r="AH19" i="6"/>
  <c r="AD20" i="6"/>
  <c r="AH20" i="6"/>
  <c r="AD21" i="6"/>
  <c r="AH21" i="6"/>
  <c r="AD22" i="6"/>
  <c r="AH22" i="6"/>
  <c r="AD23" i="6"/>
  <c r="AH23" i="6"/>
  <c r="AD24" i="6"/>
  <c r="AH24" i="6"/>
  <c r="AD25" i="6"/>
  <c r="AH25" i="6"/>
  <c r="AD26" i="6"/>
  <c r="AH26" i="6"/>
  <c r="AD27" i="6"/>
  <c r="AH27" i="6"/>
  <c r="AD28" i="6"/>
  <c r="AH28" i="6"/>
  <c r="AD29" i="6"/>
  <c r="AH29" i="6"/>
  <c r="AD30" i="6"/>
  <c r="AH30" i="6"/>
  <c r="AD31" i="6"/>
  <c r="AH31" i="6"/>
  <c r="AD32" i="6"/>
  <c r="AH32" i="6"/>
  <c r="AD33" i="6"/>
  <c r="AH33" i="6"/>
  <c r="AD34" i="6"/>
  <c r="AH34" i="6"/>
  <c r="AD35" i="6"/>
  <c r="AH35" i="6"/>
  <c r="AD36" i="6"/>
  <c r="AH36" i="6"/>
  <c r="AD37" i="6"/>
  <c r="AH37" i="6"/>
  <c r="AD38" i="6"/>
  <c r="AH38" i="6"/>
  <c r="AD39" i="6"/>
  <c r="AH39" i="6"/>
  <c r="AD40" i="6"/>
  <c r="AH40" i="6"/>
  <c r="AD41" i="6"/>
  <c r="AH41" i="6"/>
  <c r="AD42" i="6"/>
  <c r="AH42" i="6"/>
  <c r="AD43" i="6"/>
  <c r="AH43" i="6"/>
  <c r="AD44" i="6"/>
  <c r="AH44" i="6"/>
  <c r="AD45" i="6"/>
  <c r="AH45" i="6"/>
  <c r="AD46" i="6"/>
  <c r="AH46" i="6"/>
  <c r="AD47" i="6"/>
  <c r="AH47" i="6"/>
  <c r="AD48" i="6"/>
  <c r="AH48" i="6"/>
  <c r="AD49" i="6"/>
  <c r="AH49" i="6"/>
  <c r="AD50" i="6"/>
  <c r="AH50" i="6"/>
  <c r="AD51" i="6"/>
  <c r="AH51" i="6"/>
  <c r="AD52" i="6"/>
  <c r="AH52" i="6"/>
  <c r="AF5" i="6"/>
  <c r="AJ5" i="6"/>
  <c r="AE5" i="6"/>
  <c r="AI5" i="6"/>
  <c r="AD5" i="6"/>
  <c r="AH5" i="6"/>
  <c r="O11" i="5"/>
  <c r="W11" i="5"/>
  <c r="AE11" i="5"/>
  <c r="AI11" i="5"/>
  <c r="O12" i="5"/>
  <c r="W12" i="5"/>
  <c r="AE12" i="5"/>
  <c r="AI12" i="5"/>
  <c r="O13" i="5"/>
  <c r="W13" i="5"/>
  <c r="AE13" i="5"/>
  <c r="AI13" i="5"/>
  <c r="O14" i="5"/>
  <c r="W14" i="5"/>
  <c r="AE14" i="5"/>
  <c r="AI14" i="5"/>
  <c r="O15" i="5"/>
  <c r="W15" i="5"/>
  <c r="AE15" i="5"/>
  <c r="AI15" i="5"/>
  <c r="O16" i="5"/>
  <c r="W16" i="5"/>
  <c r="AE16" i="5"/>
  <c r="AI16" i="5"/>
  <c r="O17" i="5"/>
  <c r="W17" i="5"/>
  <c r="AE17" i="5"/>
  <c r="AI17" i="5"/>
  <c r="O18" i="5"/>
  <c r="W18" i="5"/>
  <c r="AE18" i="5"/>
  <c r="AI18" i="5"/>
  <c r="O19" i="5"/>
  <c r="W19" i="5"/>
  <c r="AE19" i="5"/>
  <c r="AI19" i="5"/>
  <c r="O20" i="5"/>
  <c r="W20" i="5"/>
  <c r="AE20" i="5"/>
  <c r="AI20" i="5"/>
  <c r="O21" i="5"/>
  <c r="W21" i="5"/>
  <c r="AE21" i="5"/>
  <c r="AI21" i="5"/>
  <c r="O22" i="5"/>
  <c r="W22" i="5"/>
  <c r="AE22" i="5"/>
  <c r="AI22" i="5"/>
  <c r="O23" i="5"/>
  <c r="W23" i="5"/>
  <c r="AE23" i="5"/>
  <c r="AI23" i="5"/>
  <c r="O24" i="5"/>
  <c r="W24" i="5"/>
  <c r="AE24" i="5"/>
  <c r="AI24" i="5"/>
  <c r="O25" i="5"/>
  <c r="W25" i="5"/>
  <c r="AE25" i="5"/>
  <c r="AI25" i="5"/>
  <c r="O26" i="5"/>
  <c r="W26" i="5"/>
  <c r="AE26" i="5"/>
  <c r="AI26" i="5"/>
  <c r="O27" i="5"/>
  <c r="W27" i="5"/>
  <c r="AE27" i="5"/>
  <c r="AI27" i="5"/>
  <c r="O28" i="5"/>
  <c r="W28" i="5"/>
  <c r="AE28" i="5"/>
  <c r="AI28" i="5"/>
  <c r="O29" i="5"/>
  <c r="W29" i="5"/>
  <c r="AE29" i="5"/>
  <c r="AI29" i="5"/>
  <c r="O30" i="5"/>
  <c r="W30" i="5"/>
  <c r="AE30" i="5"/>
  <c r="AI30" i="5"/>
  <c r="O31" i="5"/>
  <c r="W31" i="5"/>
  <c r="AE31" i="5"/>
  <c r="AI31" i="5"/>
  <c r="O32" i="5"/>
  <c r="W32" i="5"/>
  <c r="AE32" i="5"/>
  <c r="AI32" i="5"/>
  <c r="O33" i="5"/>
  <c r="W33" i="5"/>
  <c r="AE33" i="5"/>
  <c r="AI33" i="5"/>
  <c r="O34" i="5"/>
  <c r="W34" i="5"/>
  <c r="AE34" i="5"/>
  <c r="AI34" i="5"/>
  <c r="O35" i="5"/>
  <c r="W35" i="5"/>
  <c r="AE35" i="5"/>
  <c r="AI35" i="5"/>
  <c r="O36" i="5"/>
  <c r="W36" i="5"/>
  <c r="AE36" i="5"/>
  <c r="AI36" i="5"/>
  <c r="O37" i="5"/>
  <c r="W37" i="5"/>
  <c r="AE37" i="5"/>
  <c r="AI37" i="5"/>
  <c r="O38" i="5"/>
  <c r="W38" i="5"/>
  <c r="AE38" i="5"/>
  <c r="AI38" i="5"/>
  <c r="O39" i="5"/>
  <c r="W39" i="5"/>
  <c r="AE39" i="5"/>
  <c r="AI39" i="5"/>
  <c r="O40" i="5"/>
  <c r="W40" i="5"/>
  <c r="AE40" i="5"/>
  <c r="AI40" i="5"/>
  <c r="O41" i="5"/>
  <c r="W41" i="5"/>
  <c r="AE41" i="5"/>
  <c r="AI41" i="5"/>
  <c r="O42" i="5"/>
  <c r="W42" i="5"/>
  <c r="AE42" i="5"/>
  <c r="AI42" i="5"/>
  <c r="O43" i="5"/>
  <c r="W43" i="5"/>
  <c r="AE43" i="5"/>
  <c r="AI43" i="5"/>
  <c r="O44" i="5"/>
  <c r="W44" i="5"/>
  <c r="AE44" i="5"/>
  <c r="AI44" i="5"/>
  <c r="O45" i="5"/>
  <c r="W45" i="5"/>
  <c r="AE45" i="5"/>
  <c r="AI45" i="5"/>
  <c r="O46" i="5"/>
  <c r="W46" i="5"/>
  <c r="AE46" i="5"/>
  <c r="AI46" i="5"/>
  <c r="O47" i="5"/>
  <c r="W47" i="5"/>
  <c r="AE47" i="5"/>
  <c r="AI47" i="5"/>
  <c r="O48" i="5"/>
  <c r="W48" i="5"/>
  <c r="AE48" i="5"/>
  <c r="AI48" i="5"/>
  <c r="O49" i="5"/>
  <c r="W49" i="5"/>
  <c r="AE49" i="5"/>
  <c r="AI49" i="5"/>
  <c r="O50" i="5"/>
  <c r="W50" i="5"/>
  <c r="AE50" i="5"/>
  <c r="AI50" i="5"/>
  <c r="O51" i="5"/>
  <c r="W51" i="5"/>
  <c r="AE51" i="5"/>
  <c r="AI51" i="5"/>
  <c r="O52" i="5"/>
  <c r="W52" i="5"/>
  <c r="AE52" i="5"/>
  <c r="AI52" i="5"/>
  <c r="O53" i="5"/>
  <c r="W53" i="5"/>
  <c r="AE53" i="5"/>
  <c r="AI53" i="5"/>
  <c r="O54" i="5"/>
  <c r="W54" i="5"/>
  <c r="AE54" i="5"/>
  <c r="AI54" i="5"/>
  <c r="O55" i="5"/>
  <c r="W55" i="5"/>
  <c r="AE55" i="5"/>
  <c r="AI55" i="5"/>
  <c r="O56" i="5"/>
  <c r="W56" i="5"/>
  <c r="AE56" i="5"/>
  <c r="AI56" i="5"/>
  <c r="O57" i="5"/>
  <c r="W57" i="5"/>
  <c r="AE57" i="5"/>
  <c r="AI57" i="5"/>
  <c r="O10" i="5"/>
  <c r="W10" i="5"/>
  <c r="AE10" i="5"/>
  <c r="AI10" i="5"/>
  <c r="N11" i="5"/>
  <c r="V11" i="5"/>
  <c r="AD11" i="5"/>
  <c r="AH11" i="5"/>
  <c r="N12" i="5"/>
  <c r="V12" i="5"/>
  <c r="AD12" i="5"/>
  <c r="AH12" i="5"/>
  <c r="N13" i="5"/>
  <c r="V13" i="5"/>
  <c r="AD13" i="5"/>
  <c r="AH13" i="5"/>
  <c r="N14" i="5"/>
  <c r="V14" i="5"/>
  <c r="AD14" i="5"/>
  <c r="AH14" i="5"/>
  <c r="N15" i="5"/>
  <c r="V15" i="5"/>
  <c r="AD15" i="5"/>
  <c r="AH15" i="5"/>
  <c r="N16" i="5"/>
  <c r="V16" i="5"/>
  <c r="AD16" i="5"/>
  <c r="AH16" i="5"/>
  <c r="N17" i="5"/>
  <c r="V17" i="5"/>
  <c r="AD17" i="5"/>
  <c r="AH17" i="5"/>
  <c r="N18" i="5"/>
  <c r="V18" i="5"/>
  <c r="AD18" i="5"/>
  <c r="AH18" i="5"/>
  <c r="N19" i="5"/>
  <c r="V19" i="5"/>
  <c r="AD19" i="5"/>
  <c r="AH19" i="5"/>
  <c r="N20" i="5"/>
  <c r="V20" i="5"/>
  <c r="AD20" i="5"/>
  <c r="AH20" i="5"/>
  <c r="N21" i="5"/>
  <c r="V21" i="5"/>
  <c r="AD21" i="5"/>
  <c r="AH21" i="5"/>
  <c r="N22" i="5"/>
  <c r="V22" i="5"/>
  <c r="AD22" i="5"/>
  <c r="AH22" i="5"/>
  <c r="N23" i="5"/>
  <c r="V23" i="5"/>
  <c r="AD23" i="5"/>
  <c r="AH23" i="5"/>
  <c r="N24" i="5"/>
  <c r="V24" i="5"/>
  <c r="AD24" i="5"/>
  <c r="AH24" i="5"/>
  <c r="N25" i="5"/>
  <c r="V25" i="5"/>
  <c r="AD25" i="5"/>
  <c r="AH25" i="5"/>
  <c r="N26" i="5"/>
  <c r="V26" i="5"/>
  <c r="AD26" i="5"/>
  <c r="AH26" i="5"/>
  <c r="N27" i="5"/>
  <c r="V27" i="5"/>
  <c r="AD27" i="5"/>
  <c r="AH27" i="5"/>
  <c r="N28" i="5"/>
  <c r="V28" i="5"/>
  <c r="AD28" i="5"/>
  <c r="AH28" i="5"/>
  <c r="N29" i="5"/>
  <c r="V29" i="5"/>
  <c r="AD29" i="5"/>
  <c r="AH29" i="5"/>
  <c r="N30" i="5"/>
  <c r="V30" i="5"/>
  <c r="AD30" i="5"/>
  <c r="AH30" i="5"/>
  <c r="N31" i="5"/>
  <c r="V31" i="5"/>
  <c r="AD31" i="5"/>
  <c r="AH31" i="5"/>
  <c r="N32" i="5"/>
  <c r="V32" i="5"/>
  <c r="AD32" i="5"/>
  <c r="AH32" i="5"/>
  <c r="N33" i="5"/>
  <c r="V33" i="5"/>
  <c r="AD33" i="5"/>
  <c r="AH33" i="5"/>
  <c r="N34" i="5"/>
  <c r="V34" i="5"/>
  <c r="AD34" i="5"/>
  <c r="AH34" i="5"/>
  <c r="N35" i="5"/>
  <c r="V35" i="5"/>
  <c r="AD35" i="5"/>
  <c r="AH35" i="5"/>
  <c r="N36" i="5"/>
  <c r="V36" i="5"/>
  <c r="AD36" i="5"/>
  <c r="AH36" i="5"/>
  <c r="N37" i="5"/>
  <c r="V37" i="5"/>
  <c r="AD37" i="5"/>
  <c r="AH37" i="5"/>
  <c r="N38" i="5"/>
  <c r="V38" i="5"/>
  <c r="AD38" i="5"/>
  <c r="AH38" i="5"/>
  <c r="N39" i="5"/>
  <c r="V39" i="5"/>
  <c r="AD39" i="5"/>
  <c r="AH39" i="5"/>
  <c r="N40" i="5"/>
  <c r="V40" i="5"/>
  <c r="AD40" i="5"/>
  <c r="AH40" i="5"/>
  <c r="N41" i="5"/>
  <c r="V41" i="5"/>
  <c r="AD41" i="5"/>
  <c r="AH41" i="5"/>
  <c r="N42" i="5"/>
  <c r="V42" i="5"/>
  <c r="AD42" i="5"/>
  <c r="AH42" i="5"/>
  <c r="N43" i="5"/>
  <c r="V43" i="5"/>
  <c r="AD43" i="5"/>
  <c r="AH43" i="5"/>
  <c r="N44" i="5"/>
  <c r="V44" i="5"/>
  <c r="AD44" i="5"/>
  <c r="AH44" i="5"/>
  <c r="N45" i="5"/>
  <c r="V45" i="5"/>
  <c r="AD45" i="5"/>
  <c r="AH45" i="5"/>
  <c r="N46" i="5"/>
  <c r="V46" i="5"/>
  <c r="AD46" i="5"/>
  <c r="AH46" i="5"/>
  <c r="N47" i="5"/>
  <c r="V47" i="5"/>
  <c r="AD47" i="5"/>
  <c r="AH47" i="5"/>
  <c r="N48" i="5"/>
  <c r="V48" i="5"/>
  <c r="AD48" i="5"/>
  <c r="AH48" i="5"/>
  <c r="N49" i="5"/>
  <c r="V49" i="5"/>
  <c r="AD49" i="5"/>
  <c r="AH49" i="5"/>
  <c r="N50" i="5"/>
  <c r="V50" i="5"/>
  <c r="AD50" i="5"/>
  <c r="AH50" i="5"/>
  <c r="N51" i="5"/>
  <c r="V51" i="5"/>
  <c r="AD51" i="5"/>
  <c r="AH51" i="5"/>
  <c r="N52" i="5"/>
  <c r="V52" i="5"/>
  <c r="AD52" i="5"/>
  <c r="AH52" i="5"/>
  <c r="N53" i="5"/>
  <c r="V53" i="5"/>
  <c r="AD53" i="5"/>
  <c r="AH53" i="5"/>
  <c r="N54" i="5"/>
  <c r="V54" i="5"/>
  <c r="AD54" i="5"/>
  <c r="AH54" i="5"/>
  <c r="N55" i="5"/>
  <c r="V55" i="5"/>
  <c r="AD55" i="5"/>
  <c r="AH55" i="5"/>
  <c r="N56" i="5"/>
  <c r="V56" i="5"/>
  <c r="AD56" i="5"/>
  <c r="AH56" i="5"/>
  <c r="N57" i="5"/>
  <c r="V57" i="5"/>
  <c r="AD57" i="5"/>
  <c r="AH57" i="5"/>
  <c r="N10" i="5"/>
  <c r="V10" i="5"/>
  <c r="AD10" i="5"/>
  <c r="AH10" i="5"/>
  <c r="M11" i="5"/>
  <c r="U11" i="5"/>
  <c r="AC11" i="5"/>
  <c r="AG11" i="5"/>
  <c r="M12" i="5"/>
  <c r="U12" i="5"/>
  <c r="AC12" i="5"/>
  <c r="AG12" i="5"/>
  <c r="M13" i="5"/>
  <c r="U13" i="5"/>
  <c r="AC13" i="5"/>
  <c r="AG13" i="5"/>
  <c r="M14" i="5"/>
  <c r="U14" i="5"/>
  <c r="AC14" i="5"/>
  <c r="AG14" i="5"/>
  <c r="M15" i="5"/>
  <c r="U15" i="5"/>
  <c r="AC15" i="5"/>
  <c r="AG15" i="5"/>
  <c r="M16" i="5"/>
  <c r="U16" i="5"/>
  <c r="AC16" i="5"/>
  <c r="AG16" i="5"/>
  <c r="M17" i="5"/>
  <c r="U17" i="5"/>
  <c r="AC17" i="5"/>
  <c r="AG17" i="5"/>
  <c r="M18" i="5"/>
  <c r="U18" i="5"/>
  <c r="AC18" i="5"/>
  <c r="AG18" i="5"/>
  <c r="M19" i="5"/>
  <c r="U19" i="5"/>
  <c r="AC19" i="5"/>
  <c r="AG19" i="5"/>
  <c r="M20" i="5"/>
  <c r="U20" i="5"/>
  <c r="AC20" i="5"/>
  <c r="AG20" i="5"/>
  <c r="M21" i="5"/>
  <c r="U21" i="5"/>
  <c r="AC21" i="5"/>
  <c r="AG21" i="5"/>
  <c r="M22" i="5"/>
  <c r="U22" i="5"/>
  <c r="AC22" i="5"/>
  <c r="AG22" i="5"/>
  <c r="M23" i="5"/>
  <c r="U23" i="5"/>
  <c r="AC23" i="5"/>
  <c r="AG23" i="5"/>
  <c r="M24" i="5"/>
  <c r="U24" i="5"/>
  <c r="AC24" i="5"/>
  <c r="AG24" i="5"/>
  <c r="M25" i="5"/>
  <c r="U25" i="5"/>
  <c r="AC25" i="5"/>
  <c r="AG25" i="5"/>
  <c r="M26" i="5"/>
  <c r="U26" i="5"/>
  <c r="AC26" i="5"/>
  <c r="AG26" i="5"/>
  <c r="M27" i="5"/>
  <c r="U27" i="5"/>
  <c r="AC27" i="5"/>
  <c r="AG27" i="5"/>
  <c r="M28" i="5"/>
  <c r="U28" i="5"/>
  <c r="AC28" i="5"/>
  <c r="AG28" i="5"/>
  <c r="M29" i="5"/>
  <c r="U29" i="5"/>
  <c r="AC29" i="5"/>
  <c r="AG29" i="5"/>
  <c r="M30" i="5"/>
  <c r="U30" i="5"/>
  <c r="AC30" i="5"/>
  <c r="AG30" i="5"/>
  <c r="M31" i="5"/>
  <c r="U31" i="5"/>
  <c r="AC31" i="5"/>
  <c r="AG31" i="5"/>
  <c r="M32" i="5"/>
  <c r="U32" i="5"/>
  <c r="AC32" i="5"/>
  <c r="AG32" i="5"/>
  <c r="M33" i="5"/>
  <c r="U33" i="5"/>
  <c r="AC33" i="5"/>
  <c r="AG33" i="5"/>
  <c r="M34" i="5"/>
  <c r="U34" i="5"/>
  <c r="AC34" i="5"/>
  <c r="AG34" i="5"/>
  <c r="M35" i="5"/>
  <c r="U35" i="5"/>
  <c r="AC35" i="5"/>
  <c r="AG35" i="5"/>
  <c r="M36" i="5"/>
  <c r="U36" i="5"/>
  <c r="AC36" i="5"/>
  <c r="AG36" i="5"/>
  <c r="M37" i="5"/>
  <c r="U37" i="5"/>
  <c r="AC37" i="5"/>
  <c r="AG37" i="5"/>
  <c r="M38" i="5"/>
  <c r="U38" i="5"/>
  <c r="AC38" i="5"/>
  <c r="AG38" i="5"/>
  <c r="M39" i="5"/>
  <c r="U39" i="5"/>
  <c r="AC39" i="5"/>
  <c r="AG39" i="5"/>
  <c r="M40" i="5"/>
  <c r="U40" i="5"/>
  <c r="AC40" i="5"/>
  <c r="AG40" i="5"/>
  <c r="M41" i="5"/>
  <c r="U41" i="5"/>
  <c r="AC41" i="5"/>
  <c r="AG41" i="5"/>
  <c r="M42" i="5"/>
  <c r="U42" i="5"/>
  <c r="AC42" i="5"/>
  <c r="AG42" i="5"/>
  <c r="M43" i="5"/>
  <c r="U43" i="5"/>
  <c r="AC43" i="5"/>
  <c r="AG43" i="5"/>
  <c r="M44" i="5"/>
  <c r="U44" i="5"/>
  <c r="AC44" i="5"/>
  <c r="AG44" i="5"/>
  <c r="M45" i="5"/>
  <c r="U45" i="5"/>
  <c r="AC45" i="5"/>
  <c r="AG45" i="5"/>
  <c r="M46" i="5"/>
  <c r="U46" i="5"/>
  <c r="AC46" i="5"/>
  <c r="AG46" i="5"/>
  <c r="M47" i="5"/>
  <c r="U47" i="5"/>
  <c r="AC47" i="5"/>
  <c r="AG47" i="5"/>
  <c r="M48" i="5"/>
  <c r="U48" i="5"/>
  <c r="AC48" i="5"/>
  <c r="AG48" i="5"/>
  <c r="M49" i="5"/>
  <c r="U49" i="5"/>
  <c r="AC49" i="5"/>
  <c r="AG49" i="5"/>
  <c r="M50" i="5"/>
  <c r="U50" i="5"/>
  <c r="AC50" i="5"/>
  <c r="AG50" i="5"/>
  <c r="M51" i="5"/>
  <c r="U51" i="5"/>
  <c r="AC51" i="5"/>
  <c r="AG51" i="5"/>
  <c r="M52" i="5"/>
  <c r="U52" i="5"/>
  <c r="AC52" i="5"/>
  <c r="AG52" i="5"/>
  <c r="M53" i="5"/>
  <c r="U53" i="5"/>
  <c r="AC53" i="5"/>
  <c r="AG53" i="5"/>
  <c r="M54" i="5"/>
  <c r="U54" i="5"/>
  <c r="AC54" i="5"/>
  <c r="AG54" i="5"/>
  <c r="M55" i="5"/>
  <c r="U55" i="5"/>
  <c r="AC55" i="5"/>
  <c r="AG55" i="5"/>
  <c r="M56" i="5"/>
  <c r="U56" i="5"/>
  <c r="AC56" i="5"/>
  <c r="AG56" i="5"/>
  <c r="M57" i="5"/>
  <c r="U57" i="5"/>
  <c r="AC57" i="5"/>
  <c r="AG57" i="5"/>
  <c r="M10" i="5"/>
  <c r="U10" i="5"/>
  <c r="AC10" i="5"/>
  <c r="AG10" i="5"/>
  <c r="L40" i="3"/>
  <c r="M40" i="3"/>
  <c r="N40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J40" i="3"/>
  <c r="I40" i="3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AB5" i="6"/>
  <c r="AB6" i="6"/>
  <c r="AB7" i="6"/>
  <c r="AB8" i="6"/>
  <c r="AB9" i="6"/>
  <c r="AB10" i="6"/>
  <c r="AB11" i="6"/>
  <c r="AB12" i="6"/>
  <c r="AB13" i="6"/>
  <c r="AB14" i="6"/>
  <c r="AB15" i="6"/>
  <c r="AB16" i="6"/>
  <c r="AB17" i="6"/>
  <c r="AB18" i="6"/>
  <c r="AB19" i="6"/>
  <c r="AB20" i="6"/>
  <c r="AB21" i="6"/>
  <c r="AB22" i="6"/>
  <c r="AB23" i="6"/>
  <c r="AB24" i="6"/>
  <c r="AB25" i="6"/>
  <c r="AB26" i="6"/>
  <c r="AB27" i="6"/>
  <c r="AB28" i="6"/>
  <c r="AB53" i="6"/>
  <c r="AB29" i="6"/>
  <c r="AB30" i="6"/>
  <c r="AB31" i="6"/>
  <c r="AB32" i="6"/>
  <c r="AB33" i="6"/>
  <c r="AB34" i="6"/>
  <c r="AB35" i="6"/>
  <c r="AB36" i="6"/>
  <c r="AB37" i="6"/>
  <c r="AB38" i="6"/>
  <c r="AB39" i="6"/>
  <c r="AB40" i="6"/>
  <c r="AB41" i="6"/>
  <c r="AB42" i="6"/>
  <c r="AB43" i="6"/>
  <c r="AB44" i="6"/>
  <c r="AB45" i="6"/>
  <c r="AB46" i="6"/>
  <c r="AB47" i="6"/>
  <c r="AB48" i="6"/>
  <c r="AB49" i="6"/>
  <c r="AB50" i="6"/>
  <c r="AB51" i="6"/>
  <c r="AB52" i="6"/>
  <c r="AB54" i="6"/>
  <c r="AB55" i="6"/>
  <c r="AA5" i="6"/>
  <c r="AA6" i="6"/>
  <c r="AA7" i="6"/>
  <c r="AA8" i="6"/>
  <c r="AA9" i="6"/>
  <c r="AA10" i="6"/>
  <c r="AA11" i="6"/>
  <c r="AA12" i="6"/>
  <c r="AA13" i="6"/>
  <c r="AA14" i="6"/>
  <c r="AA15" i="6"/>
  <c r="AA16" i="6"/>
  <c r="AA17" i="6"/>
  <c r="AA18" i="6"/>
  <c r="AA19" i="6"/>
  <c r="AA20" i="6"/>
  <c r="AA21" i="6"/>
  <c r="AA22" i="6"/>
  <c r="AA23" i="6"/>
  <c r="AA24" i="6"/>
  <c r="AA25" i="6"/>
  <c r="AA26" i="6"/>
  <c r="AA27" i="6"/>
  <c r="AA28" i="6"/>
  <c r="AA29" i="6"/>
  <c r="AA30" i="6"/>
  <c r="AA31" i="6"/>
  <c r="AA32" i="6"/>
  <c r="AA33" i="6"/>
  <c r="AA34" i="6"/>
  <c r="AA35" i="6"/>
  <c r="AA36" i="6"/>
  <c r="AA37" i="6"/>
  <c r="AA38" i="6"/>
  <c r="AA39" i="6"/>
  <c r="AA40" i="6"/>
  <c r="AA41" i="6"/>
  <c r="AA42" i="6"/>
  <c r="AA43" i="6"/>
  <c r="AA44" i="6"/>
  <c r="AA45" i="6"/>
  <c r="AA46" i="6"/>
  <c r="AA47" i="6"/>
  <c r="AA48" i="6"/>
  <c r="AA49" i="6"/>
  <c r="AA50" i="6"/>
  <c r="AA51" i="6"/>
  <c r="AA52" i="6"/>
  <c r="AA55" i="6"/>
  <c r="Z5" i="6"/>
  <c r="Z6" i="6"/>
  <c r="Z7" i="6"/>
  <c r="Z8" i="6"/>
  <c r="Z9" i="6"/>
  <c r="Z10" i="6"/>
  <c r="Z11" i="6"/>
  <c r="Z12" i="6"/>
  <c r="Z13" i="6"/>
  <c r="Z14" i="6"/>
  <c r="Z15" i="6"/>
  <c r="Z16" i="6"/>
  <c r="Z17" i="6"/>
  <c r="Z18" i="6"/>
  <c r="Z19" i="6"/>
  <c r="Z20" i="6"/>
  <c r="Z21" i="6"/>
  <c r="Z22" i="6"/>
  <c r="Z23" i="6"/>
  <c r="Z24" i="6"/>
  <c r="Z25" i="6"/>
  <c r="Z26" i="6"/>
  <c r="Z27" i="6"/>
  <c r="Z28" i="6"/>
  <c r="Z29" i="6"/>
  <c r="Z30" i="6"/>
  <c r="Z31" i="6"/>
  <c r="Z32" i="6"/>
  <c r="Z33" i="6"/>
  <c r="Z34" i="6"/>
  <c r="Z35" i="6"/>
  <c r="Z36" i="6"/>
  <c r="Z37" i="6"/>
  <c r="Z38" i="6"/>
  <c r="Z39" i="6"/>
  <c r="Z40" i="6"/>
  <c r="Z41" i="6"/>
  <c r="Z42" i="6"/>
  <c r="Z43" i="6"/>
  <c r="Z44" i="6"/>
  <c r="Z45" i="6"/>
  <c r="Z46" i="6"/>
  <c r="Z47" i="6"/>
  <c r="Z48" i="6"/>
  <c r="Z49" i="6"/>
  <c r="Z50" i="6"/>
  <c r="Z51" i="6"/>
  <c r="Z52" i="6"/>
  <c r="Z55" i="6"/>
  <c r="Y5" i="6"/>
  <c r="Y6" i="6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27" i="6"/>
  <c r="Y28" i="6"/>
  <c r="Y29" i="6"/>
  <c r="Y30" i="6"/>
  <c r="Y31" i="6"/>
  <c r="Y32" i="6"/>
  <c r="Y33" i="6"/>
  <c r="Y34" i="6"/>
  <c r="Y35" i="6"/>
  <c r="Y36" i="6"/>
  <c r="Y37" i="6"/>
  <c r="Y38" i="6"/>
  <c r="Y39" i="6"/>
  <c r="Y40" i="6"/>
  <c r="Y41" i="6"/>
  <c r="Y42" i="6"/>
  <c r="Y43" i="6"/>
  <c r="Y44" i="6"/>
  <c r="Y45" i="6"/>
  <c r="Y46" i="6"/>
  <c r="Y47" i="6"/>
  <c r="Y48" i="6"/>
  <c r="Y49" i="6"/>
  <c r="Y50" i="6"/>
  <c r="Y51" i="6"/>
  <c r="Y52" i="6"/>
  <c r="Y55" i="6"/>
  <c r="T53" i="6"/>
  <c r="T54" i="6"/>
  <c r="T55" i="6"/>
  <c r="S55" i="6"/>
  <c r="R55" i="6"/>
  <c r="Q55" i="6"/>
  <c r="L53" i="6"/>
  <c r="L54" i="6"/>
  <c r="L55" i="6"/>
  <c r="K55" i="6"/>
  <c r="J55" i="6"/>
  <c r="I55" i="6"/>
  <c r="AA54" i="6"/>
  <c r="Z54" i="6"/>
  <c r="Y54" i="6"/>
  <c r="X54" i="6"/>
  <c r="W54" i="6"/>
  <c r="V54" i="6"/>
  <c r="U54" i="6"/>
  <c r="S54" i="6"/>
  <c r="R54" i="6"/>
  <c r="Q54" i="6"/>
  <c r="P54" i="6"/>
  <c r="O54" i="6"/>
  <c r="N53" i="6"/>
  <c r="N54" i="6"/>
  <c r="M54" i="6"/>
  <c r="K54" i="6"/>
  <c r="J54" i="6"/>
  <c r="I54" i="6"/>
  <c r="AA53" i="6"/>
  <c r="Z53" i="6"/>
  <c r="Y53" i="6"/>
  <c r="X53" i="6"/>
  <c r="W53" i="6"/>
  <c r="V53" i="6"/>
  <c r="U53" i="6"/>
  <c r="S53" i="6"/>
  <c r="R53" i="6"/>
  <c r="Q53" i="6"/>
  <c r="P53" i="6"/>
  <c r="O53" i="6"/>
  <c r="M53" i="6"/>
  <c r="K53" i="6"/>
  <c r="J53" i="6"/>
  <c r="I53" i="6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58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9" i="5"/>
  <c r="AA60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60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60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60" i="5"/>
  <c r="R60" i="5"/>
  <c r="Q60" i="5"/>
  <c r="P60" i="5"/>
  <c r="J60" i="5"/>
  <c r="I60" i="5"/>
  <c r="H60" i="5"/>
  <c r="Z59" i="5"/>
  <c r="Y59" i="5"/>
  <c r="X59" i="5"/>
  <c r="W59" i="5"/>
  <c r="V59" i="5"/>
  <c r="U59" i="5"/>
  <c r="T58" i="5"/>
  <c r="T59" i="5"/>
  <c r="S59" i="5"/>
  <c r="R59" i="5"/>
  <c r="Q59" i="5"/>
  <c r="P59" i="5"/>
  <c r="O59" i="5"/>
  <c r="N59" i="5"/>
  <c r="M59" i="5"/>
  <c r="L59" i="5"/>
  <c r="K59" i="5"/>
  <c r="J59" i="5"/>
  <c r="I59" i="5"/>
  <c r="H59" i="5"/>
  <c r="Z58" i="5"/>
  <c r="Y58" i="5"/>
  <c r="X58" i="5"/>
  <c r="W58" i="5"/>
  <c r="V58" i="5"/>
  <c r="U58" i="5"/>
  <c r="S58" i="5"/>
  <c r="R58" i="5"/>
  <c r="Q58" i="5"/>
  <c r="P58" i="5"/>
  <c r="O58" i="5"/>
  <c r="N58" i="5"/>
  <c r="M58" i="5"/>
  <c r="L58" i="5"/>
  <c r="K58" i="5"/>
  <c r="J58" i="5"/>
  <c r="I58" i="5"/>
  <c r="H58" i="5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9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58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9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58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9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58" i="4"/>
  <c r="S7" i="4"/>
  <c r="S8" i="4"/>
  <c r="S9" i="4"/>
  <c r="S10" i="4"/>
  <c r="S11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58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9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1" i="4"/>
  <c r="M22" i="4"/>
  <c r="M23" i="4"/>
  <c r="M24" i="4"/>
  <c r="M25" i="4"/>
  <c r="M26" i="4"/>
  <c r="M27" i="4"/>
  <c r="M28" i="4"/>
  <c r="M29" i="4"/>
  <c r="M30" i="4"/>
  <c r="M58" i="4"/>
  <c r="R7" i="4"/>
  <c r="R8" i="4"/>
  <c r="R9" i="4"/>
  <c r="R10" i="4"/>
  <c r="R11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58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9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1" i="4"/>
  <c r="L22" i="4"/>
  <c r="L23" i="4"/>
  <c r="L24" i="4"/>
  <c r="L25" i="4"/>
  <c r="L26" i="4"/>
  <c r="L27" i="4"/>
  <c r="L28" i="4"/>
  <c r="L29" i="4"/>
  <c r="L30" i="4"/>
  <c r="L58" i="4"/>
  <c r="Q59" i="4"/>
  <c r="Q58" i="4"/>
  <c r="K59" i="4"/>
  <c r="K58" i="4"/>
  <c r="P59" i="4"/>
  <c r="P58" i="4"/>
  <c r="J59" i="4"/>
  <c r="J58" i="4"/>
  <c r="O59" i="4"/>
  <c r="O58" i="4"/>
  <c r="I59" i="4"/>
  <c r="I58" i="4"/>
  <c r="N59" i="4"/>
  <c r="N58" i="4"/>
  <c r="H59" i="4"/>
  <c r="H58" i="4"/>
  <c r="V60" i="4"/>
  <c r="U60" i="4"/>
  <c r="T60" i="4"/>
  <c r="P60" i="4"/>
  <c r="O60" i="4"/>
  <c r="N60" i="4"/>
  <c r="J60" i="4"/>
  <c r="I60" i="4"/>
  <c r="H60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9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9" i="4"/>
  <c r="Y57" i="4"/>
  <c r="AB57" i="4"/>
  <c r="X57" i="4"/>
  <c r="AA57" i="4"/>
  <c r="Y56" i="4"/>
  <c r="AB56" i="4"/>
  <c r="X56" i="4"/>
  <c r="AA56" i="4"/>
  <c r="Y55" i="4"/>
  <c r="AB55" i="4"/>
  <c r="X55" i="4"/>
  <c r="AA55" i="4"/>
  <c r="Y54" i="4"/>
  <c r="AB54" i="4"/>
  <c r="X54" i="4"/>
  <c r="AA54" i="4"/>
  <c r="Y53" i="4"/>
  <c r="AB53" i="4"/>
  <c r="X53" i="4"/>
  <c r="AA53" i="4"/>
  <c r="Y52" i="4"/>
  <c r="AB52" i="4"/>
  <c r="X52" i="4"/>
  <c r="AA52" i="4"/>
  <c r="Y51" i="4"/>
  <c r="AB51" i="4"/>
  <c r="X51" i="4"/>
  <c r="AA51" i="4"/>
  <c r="Y50" i="4"/>
  <c r="AB50" i="4"/>
  <c r="X50" i="4"/>
  <c r="AA50" i="4"/>
  <c r="Y49" i="4"/>
  <c r="AB49" i="4"/>
  <c r="X49" i="4"/>
  <c r="AA49" i="4"/>
  <c r="Y48" i="4"/>
  <c r="AB48" i="4"/>
  <c r="X48" i="4"/>
  <c r="AA48" i="4"/>
  <c r="Y47" i="4"/>
  <c r="AB47" i="4"/>
  <c r="X47" i="4"/>
  <c r="AA47" i="4"/>
  <c r="Y46" i="4"/>
  <c r="AB46" i="4"/>
  <c r="X46" i="4"/>
  <c r="AA46" i="4"/>
  <c r="Y45" i="4"/>
  <c r="AB45" i="4"/>
  <c r="X45" i="4"/>
  <c r="AA45" i="4"/>
  <c r="Y44" i="4"/>
  <c r="AB44" i="4"/>
  <c r="X44" i="4"/>
  <c r="AA44" i="4"/>
  <c r="Y43" i="4"/>
  <c r="AB43" i="4"/>
  <c r="X43" i="4"/>
  <c r="AA43" i="4"/>
  <c r="Y42" i="4"/>
  <c r="AB42" i="4"/>
  <c r="X42" i="4"/>
  <c r="AA42" i="4"/>
  <c r="Y41" i="4"/>
  <c r="AB41" i="4"/>
  <c r="X41" i="4"/>
  <c r="AA41" i="4"/>
  <c r="Y40" i="4"/>
  <c r="AB40" i="4"/>
  <c r="X40" i="4"/>
  <c r="AA40" i="4"/>
  <c r="Y39" i="4"/>
  <c r="AB39" i="4"/>
  <c r="X39" i="4"/>
  <c r="AA39" i="4"/>
  <c r="Y38" i="4"/>
  <c r="AB38" i="4"/>
  <c r="X38" i="4"/>
  <c r="AA38" i="4"/>
  <c r="Y37" i="4"/>
  <c r="AB37" i="4"/>
  <c r="X37" i="4"/>
  <c r="AA37" i="4"/>
  <c r="Y36" i="4"/>
  <c r="AB36" i="4"/>
  <c r="X36" i="4"/>
  <c r="AA36" i="4"/>
  <c r="Y35" i="4"/>
  <c r="AB35" i="4"/>
  <c r="X35" i="4"/>
  <c r="AA35" i="4"/>
  <c r="Y34" i="4"/>
  <c r="AB34" i="4"/>
  <c r="X34" i="4"/>
  <c r="AA34" i="4"/>
  <c r="Y30" i="4"/>
  <c r="AB30" i="4"/>
  <c r="X30" i="4"/>
  <c r="AA30" i="4"/>
  <c r="Y29" i="4"/>
  <c r="AB29" i="4"/>
  <c r="X29" i="4"/>
  <c r="AA29" i="4"/>
  <c r="Y28" i="4"/>
  <c r="AB28" i="4"/>
  <c r="X28" i="4"/>
  <c r="AA28" i="4"/>
  <c r="Y27" i="4"/>
  <c r="AB27" i="4"/>
  <c r="X27" i="4"/>
  <c r="AA27" i="4"/>
  <c r="Y26" i="4"/>
  <c r="AB26" i="4"/>
  <c r="X26" i="4"/>
  <c r="AA26" i="4"/>
  <c r="Y25" i="4"/>
  <c r="AB25" i="4"/>
  <c r="X25" i="4"/>
  <c r="AA25" i="4"/>
  <c r="Y24" i="4"/>
  <c r="AB24" i="4"/>
  <c r="X24" i="4"/>
  <c r="AA24" i="4"/>
  <c r="Y23" i="4"/>
  <c r="AB23" i="4"/>
  <c r="X23" i="4"/>
  <c r="AA23" i="4"/>
  <c r="Y22" i="4"/>
  <c r="AB22" i="4"/>
  <c r="X22" i="4"/>
  <c r="AA22" i="4"/>
  <c r="Y21" i="4"/>
  <c r="AB21" i="4"/>
  <c r="X21" i="4"/>
  <c r="AA21" i="4"/>
  <c r="Y20" i="4"/>
  <c r="AB20" i="4"/>
  <c r="X20" i="4"/>
  <c r="AA20" i="4"/>
  <c r="Y19" i="4"/>
  <c r="AB19" i="4"/>
  <c r="X19" i="4"/>
  <c r="AA19" i="4"/>
  <c r="Y18" i="4"/>
  <c r="AB18" i="4"/>
  <c r="X18" i="4"/>
  <c r="AA18" i="4"/>
  <c r="Y17" i="4"/>
  <c r="AB17" i="4"/>
  <c r="X17" i="4"/>
  <c r="AA17" i="4"/>
  <c r="Y16" i="4"/>
  <c r="AB16" i="4"/>
  <c r="X16" i="4"/>
  <c r="AA16" i="4"/>
  <c r="Y15" i="4"/>
  <c r="AB15" i="4"/>
  <c r="X15" i="4"/>
  <c r="AA15" i="4"/>
  <c r="Y14" i="4"/>
  <c r="AB14" i="4"/>
  <c r="X14" i="4"/>
  <c r="AA14" i="4"/>
  <c r="Y13" i="4"/>
  <c r="AB13" i="4"/>
  <c r="X13" i="4"/>
  <c r="AA13" i="4"/>
  <c r="Y12" i="4"/>
  <c r="AB12" i="4"/>
  <c r="X12" i="4"/>
  <c r="AA12" i="4"/>
  <c r="Y11" i="4"/>
  <c r="AB11" i="4"/>
  <c r="X11" i="4"/>
  <c r="AA11" i="4"/>
  <c r="Y10" i="4"/>
  <c r="AB10" i="4"/>
  <c r="X10" i="4"/>
  <c r="AA10" i="4"/>
  <c r="Y9" i="4"/>
  <c r="AB9" i="4"/>
  <c r="X9" i="4"/>
  <c r="AA9" i="4"/>
  <c r="Y8" i="4"/>
  <c r="AB8" i="4"/>
  <c r="X8" i="4"/>
  <c r="AA8" i="4"/>
  <c r="Y7" i="4"/>
  <c r="AB7" i="4"/>
  <c r="X7" i="4"/>
  <c r="AA7" i="4"/>
  <c r="N85" i="3"/>
  <c r="M85" i="3"/>
  <c r="J85" i="3"/>
  <c r="I85" i="3"/>
  <c r="N84" i="3"/>
  <c r="M84" i="3"/>
  <c r="J84" i="3"/>
  <c r="I84" i="3"/>
  <c r="S83" i="3"/>
  <c r="R83" i="3"/>
  <c r="Q83" i="3"/>
  <c r="P83" i="3"/>
  <c r="S82" i="3"/>
  <c r="R82" i="3"/>
  <c r="Q82" i="3"/>
  <c r="P82" i="3"/>
  <c r="S81" i="3"/>
  <c r="R81" i="3"/>
  <c r="Q81" i="3"/>
  <c r="P81" i="3"/>
  <c r="S80" i="3"/>
  <c r="R80" i="3"/>
  <c r="Q80" i="3"/>
  <c r="P80" i="3"/>
  <c r="S79" i="3"/>
  <c r="R79" i="3"/>
  <c r="Q79" i="3"/>
  <c r="P79" i="3"/>
  <c r="S78" i="3"/>
  <c r="R78" i="3"/>
  <c r="Q78" i="3"/>
  <c r="P78" i="3"/>
  <c r="S77" i="3"/>
  <c r="R77" i="3"/>
  <c r="Q77" i="3"/>
  <c r="P77" i="3"/>
  <c r="S76" i="3"/>
  <c r="R76" i="3"/>
  <c r="Q76" i="3"/>
  <c r="P76" i="3"/>
  <c r="S75" i="3"/>
  <c r="R75" i="3"/>
  <c r="Q75" i="3"/>
  <c r="P75" i="3"/>
  <c r="S74" i="3"/>
  <c r="R74" i="3"/>
  <c r="Q74" i="3"/>
  <c r="P74" i="3"/>
  <c r="S73" i="3"/>
  <c r="R73" i="3"/>
  <c r="Q73" i="3"/>
  <c r="P73" i="3"/>
  <c r="S72" i="3"/>
  <c r="R72" i="3"/>
  <c r="Q72" i="3"/>
  <c r="P72" i="3"/>
  <c r="S71" i="3"/>
  <c r="R71" i="3"/>
  <c r="Q71" i="3"/>
  <c r="P71" i="3"/>
  <c r="S70" i="3"/>
  <c r="R70" i="3"/>
  <c r="Q70" i="3"/>
  <c r="P70" i="3"/>
  <c r="S52" i="3"/>
  <c r="R52" i="3"/>
  <c r="Q52" i="3"/>
  <c r="P52" i="3"/>
  <c r="S51" i="3"/>
  <c r="R51" i="3"/>
  <c r="Q51" i="3"/>
  <c r="P51" i="3"/>
  <c r="S50" i="3"/>
  <c r="R50" i="3"/>
  <c r="Q50" i="3"/>
  <c r="P50" i="3"/>
  <c r="S49" i="3"/>
  <c r="R49" i="3"/>
  <c r="Q49" i="3"/>
  <c r="P49" i="3"/>
  <c r="S48" i="3"/>
  <c r="R48" i="3"/>
  <c r="Q48" i="3"/>
  <c r="P48" i="3"/>
  <c r="S47" i="3"/>
  <c r="R47" i="3"/>
  <c r="Q47" i="3"/>
  <c r="P47" i="3"/>
  <c r="S46" i="3"/>
  <c r="R46" i="3"/>
  <c r="Q46" i="3"/>
  <c r="P46" i="3"/>
  <c r="S45" i="3"/>
  <c r="R45" i="3"/>
  <c r="Q45" i="3"/>
  <c r="P45" i="3"/>
  <c r="S44" i="3"/>
  <c r="R44" i="3"/>
  <c r="Q44" i="3"/>
  <c r="P44" i="3"/>
  <c r="S43" i="3"/>
  <c r="R43" i="3"/>
  <c r="Q43" i="3"/>
  <c r="P43" i="3"/>
  <c r="O64" i="2"/>
  <c r="N64" i="2"/>
  <c r="M64" i="2"/>
  <c r="K64" i="2"/>
  <c r="J64" i="2"/>
  <c r="I64" i="2"/>
  <c r="O63" i="2"/>
  <c r="N63" i="2"/>
  <c r="M63" i="2"/>
  <c r="K63" i="2"/>
  <c r="J63" i="2"/>
  <c r="I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77" i="1"/>
  <c r="L77" i="1"/>
  <c r="K77" i="1"/>
  <c r="P76" i="1"/>
  <c r="L76" i="1"/>
  <c r="K76" i="1"/>
  <c r="P75" i="1"/>
  <c r="L75" i="1"/>
  <c r="K75" i="1"/>
  <c r="M64" i="1"/>
  <c r="L64" i="1"/>
  <c r="J64" i="1"/>
  <c r="I64" i="1"/>
  <c r="P63" i="1"/>
  <c r="O63" i="1"/>
  <c r="N63" i="1"/>
  <c r="P62" i="1"/>
  <c r="O62" i="1"/>
  <c r="N62" i="1"/>
  <c r="P61" i="1"/>
  <c r="O61" i="1"/>
  <c r="N61" i="1"/>
  <c r="P60" i="1"/>
  <c r="O60" i="1"/>
  <c r="N60" i="1"/>
  <c r="P59" i="1"/>
  <c r="O59" i="1"/>
  <c r="N59" i="1"/>
  <c r="P58" i="1"/>
  <c r="O58" i="1"/>
  <c r="N58" i="1"/>
  <c r="P57" i="1"/>
  <c r="O57" i="1"/>
  <c r="N57" i="1"/>
  <c r="P56" i="1"/>
  <c r="O56" i="1"/>
  <c r="N56" i="1"/>
  <c r="P55" i="1"/>
  <c r="O55" i="1"/>
  <c r="N55" i="1"/>
  <c r="P54" i="1"/>
  <c r="O54" i="1"/>
  <c r="N54" i="1"/>
  <c r="P53" i="1"/>
  <c r="O53" i="1"/>
  <c r="N53" i="1"/>
  <c r="P52" i="1"/>
  <c r="O52" i="1"/>
  <c r="N52" i="1"/>
  <c r="P51" i="1"/>
  <c r="O51" i="1"/>
  <c r="N51" i="1"/>
  <c r="P50" i="1"/>
  <c r="O50" i="1"/>
  <c r="N50" i="1"/>
  <c r="P49" i="1"/>
  <c r="O49" i="1"/>
  <c r="N49" i="1"/>
  <c r="P48" i="1"/>
  <c r="O48" i="1"/>
  <c r="N48" i="1"/>
  <c r="P47" i="1"/>
  <c r="O47" i="1"/>
  <c r="N47" i="1"/>
  <c r="P46" i="1"/>
  <c r="O46" i="1"/>
  <c r="N46" i="1"/>
  <c r="P45" i="1"/>
  <c r="O45" i="1"/>
  <c r="N45" i="1"/>
  <c r="P44" i="1"/>
  <c r="O44" i="1"/>
  <c r="N44" i="1"/>
  <c r="P43" i="1"/>
  <c r="O43" i="1"/>
  <c r="N43" i="1"/>
  <c r="P42" i="1"/>
  <c r="O42" i="1"/>
  <c r="N42" i="1"/>
  <c r="P41" i="1"/>
  <c r="O41" i="1"/>
  <c r="N41" i="1"/>
  <c r="P40" i="1"/>
  <c r="O40" i="1"/>
  <c r="N40" i="1"/>
  <c r="M37" i="1"/>
  <c r="L37" i="1"/>
  <c r="J37" i="1"/>
  <c r="I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</calcChain>
</file>

<file path=xl/comments1.xml><?xml version="1.0" encoding="utf-8"?>
<comments xmlns="http://schemas.openxmlformats.org/spreadsheetml/2006/main">
  <authors>
    <author>Célia Rasga</author>
  </authors>
  <commentList>
    <comment ref="B10" authorId="0">
      <text>
        <r>
          <rPr>
            <b/>
            <sz val="9"/>
            <color indexed="81"/>
            <rFont val="Calibri"/>
            <family val="2"/>
          </rPr>
          <t xml:space="preserve">1 -Female
2 - Male
</t>
        </r>
      </text>
    </comment>
    <comment ref="C10" authorId="0">
      <text>
        <r>
          <rPr>
            <sz val="9"/>
            <color indexed="81"/>
            <rFont val="Calibri"/>
            <family val="2"/>
          </rPr>
          <t>Age is in months</t>
        </r>
      </text>
    </comment>
    <comment ref="D10" authorId="0">
      <text>
        <r>
          <rPr>
            <sz val="9"/>
            <color indexed="81"/>
            <rFont val="Calibri"/>
            <family val="2"/>
          </rPr>
          <t>1 - 6 years
2 - 8 years</t>
        </r>
      </text>
    </comment>
    <comment ref="E10" authorId="0">
      <text>
        <r>
          <rPr>
            <sz val="9"/>
            <color indexed="81"/>
            <rFont val="Calibri"/>
            <family val="2"/>
          </rPr>
          <t xml:space="preserve">1 - D-O (scenarios 2;3;4;5) O-D (scenarios 6;7;9;10)
1 - O-D (scenarios 2;3;4;5) D-O (scenarios 6;7;9;10)
</t>
        </r>
      </text>
    </comment>
    <comment ref="F10" authorId="0">
      <text>
        <r>
          <rPr>
            <sz val="9"/>
            <color indexed="81"/>
            <rFont val="Calibri"/>
            <family val="2"/>
          </rPr>
          <t>sub-test WISC
0 - low score for age
1 - normal score for age</t>
        </r>
      </text>
    </comment>
    <comment ref="G10" authorId="0">
      <text>
        <r>
          <rPr>
            <sz val="9"/>
            <color indexed="81"/>
            <rFont val="Calibri"/>
            <family val="2"/>
          </rPr>
          <t>Sally-Anne Task
0 - not passed
1 - passed</t>
        </r>
      </text>
    </comment>
    <comment ref="H10" authorId="0">
      <text>
        <r>
          <rPr>
            <sz val="9"/>
            <color indexed="81"/>
            <rFont val="Calibri"/>
            <family val="2"/>
          </rPr>
          <t xml:space="preserve">Reality Question to Desire to Obligation condition
range of correct answers to 4 scenarios varies among 0-4
</t>
        </r>
      </text>
    </comment>
    <comment ref="I10" authorId="0">
      <text>
        <r>
          <rPr>
            <sz val="9"/>
            <color indexed="81"/>
            <rFont val="Calibri"/>
            <family val="2"/>
          </rPr>
          <t>TOM Question to Desire to Obligation condition
range of correct answers to 4 scenarios varies among 0-4</t>
        </r>
      </text>
    </comment>
    <comment ref="J10" authorId="0">
      <text>
        <r>
          <rPr>
            <sz val="9"/>
            <color indexed="81"/>
            <rFont val="Calibri"/>
            <family val="2"/>
          </rPr>
          <t>CF Question to Desire to Obligation condition
range of correct answers to 4 scenarios varies among 0-4</t>
        </r>
      </text>
    </comment>
    <comment ref="K10" authorId="0">
      <text>
        <r>
          <rPr>
            <sz val="9"/>
            <color indexed="81"/>
            <rFont val="Calibri"/>
            <family val="2"/>
          </rPr>
          <t xml:space="preserve">Reality Question to  Obligation to Desire condition
range of correct answers to 4 scenarios varies among 0-4
</t>
        </r>
      </text>
    </comment>
    <comment ref="L10" authorId="0">
      <text>
        <r>
          <rPr>
            <sz val="9"/>
            <color indexed="81"/>
            <rFont val="Calibri"/>
            <family val="2"/>
          </rPr>
          <t xml:space="preserve">TOM Question to  Obligation to Desire condition
range of correct answers to 4 scenarios varies among 0-4
</t>
        </r>
      </text>
    </comment>
    <comment ref="M10" authorId="0">
      <text>
        <r>
          <rPr>
            <sz val="9"/>
            <color indexed="81"/>
            <rFont val="Calibri"/>
            <family val="2"/>
          </rPr>
          <t xml:space="preserve">CF Question to  Obligation to Desire condition
range of correct answers to 4 scenarios varies among 0-4
</t>
        </r>
      </text>
    </comment>
    <comment ref="N10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Reality Question
range of correct answers to all scenarios (8) varies among 0-8</t>
        </r>
      </text>
    </comment>
    <comment ref="O10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TOM Question
range of correct answers to all scenarios (8) varies among 0-8</t>
        </r>
      </text>
    </comment>
    <comment ref="P10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CF Question
range of correct answers to all scenarios (8) varies among 0-8</t>
        </r>
      </text>
    </comment>
  </commentList>
</comments>
</file>

<file path=xl/comments2.xml><?xml version="1.0" encoding="utf-8"?>
<comments xmlns="http://schemas.openxmlformats.org/spreadsheetml/2006/main">
  <authors>
    <author>Célia Rasga</author>
    <author>Ruth Byrne</author>
  </authors>
  <commentList>
    <comment ref="B4" authorId="0">
      <text>
        <r>
          <rPr>
            <b/>
            <sz val="9"/>
            <color indexed="81"/>
            <rFont val="Calibri"/>
            <family val="2"/>
          </rPr>
          <t xml:space="preserve">1 -Female
2 - Male
</t>
        </r>
      </text>
    </comment>
    <comment ref="C4" authorId="0">
      <text>
        <r>
          <rPr>
            <sz val="9"/>
            <color indexed="81"/>
            <rFont val="Calibri"/>
            <family val="2"/>
          </rPr>
          <t>Age is in months</t>
        </r>
      </text>
    </comment>
    <comment ref="D4" authorId="0">
      <text>
        <r>
          <rPr>
            <sz val="9"/>
            <color indexed="81"/>
            <rFont val="Calibri"/>
            <family val="2"/>
          </rPr>
          <t>1 - 6 years
2 - 8 years</t>
        </r>
      </text>
    </comment>
    <comment ref="E4" authorId="0">
      <text>
        <r>
          <rPr>
            <sz val="9"/>
            <color indexed="81"/>
            <rFont val="Calibri"/>
            <family val="2"/>
          </rPr>
          <t xml:space="preserve">1 - D-O (scenarios 2;3;4;5) O-D (scenarios 6;7;9;10)
1 - O-D (scenarios 2;3;4;5) D-O (scenarios 6;7;9;10)
</t>
        </r>
      </text>
    </comment>
    <comment ref="F4" authorId="0">
      <text>
        <r>
          <rPr>
            <sz val="9"/>
            <color indexed="81"/>
            <rFont val="Calibri"/>
            <family val="2"/>
          </rPr>
          <t>sub-test WISC
0 - low score for age
1 - normal score for age</t>
        </r>
      </text>
    </comment>
    <comment ref="G4" authorId="0">
      <text>
        <r>
          <rPr>
            <sz val="9"/>
            <color indexed="81"/>
            <rFont val="Calibri"/>
            <family val="2"/>
          </rPr>
          <t>Sally-Anne Task
0 - not passed
1 - passed</t>
        </r>
      </text>
    </comment>
    <comment ref="H4" authorId="0">
      <text>
        <r>
          <rPr>
            <sz val="9"/>
            <color indexed="81"/>
            <rFont val="Calibri"/>
            <family val="2"/>
          </rPr>
          <t xml:space="preserve">Reality Question to Desire to Obligation condition
range of correct answers to 4 scenarios varies among 0-4
</t>
        </r>
      </text>
    </comment>
    <comment ref="I4" authorId="0">
      <text>
        <r>
          <rPr>
            <sz val="9"/>
            <color indexed="81"/>
            <rFont val="Calibri"/>
            <family val="2"/>
          </rPr>
          <t>TOM Question to Desire to Obligation condition
range of correct answers to 4 scenarios varies among 0-4</t>
        </r>
      </text>
    </comment>
    <comment ref="J4" authorId="0">
      <text>
        <r>
          <rPr>
            <sz val="9"/>
            <color indexed="81"/>
            <rFont val="Calibri"/>
            <family val="2"/>
          </rPr>
          <t>CF Question to Desire to Obligation condition
range of correct answers to 4 scenarios varies among 0-4</t>
        </r>
      </text>
    </comment>
    <comment ref="L4" authorId="1">
      <text>
        <r>
          <rPr>
            <b/>
            <sz val="9"/>
            <color indexed="81"/>
            <rFont val="Calibri"/>
            <family val="2"/>
          </rPr>
          <t>Ruth Byrne:</t>
        </r>
        <r>
          <rPr>
            <sz val="9"/>
            <color indexed="81"/>
            <rFont val="Calibri"/>
            <family val="2"/>
          </rPr>
          <t xml:space="preserve">
</t>
        </r>
      </text>
    </comment>
    <comment ref="N4" authorId="0">
      <text>
        <r>
          <rPr>
            <sz val="9"/>
            <color indexed="81"/>
            <rFont val="Calibri"/>
            <family val="2"/>
          </rPr>
          <t xml:space="preserve">Reality Question to  Obligation to Desire condition
range of correct answers to 4 scenarios varies among 0-4
</t>
        </r>
      </text>
    </comment>
    <comment ref="O4" authorId="0">
      <text>
        <r>
          <rPr>
            <sz val="9"/>
            <color indexed="81"/>
            <rFont val="Calibri"/>
            <family val="2"/>
          </rPr>
          <t xml:space="preserve">TOM Question to  Obligation to Desire condition
range of correct answers to 4 scenarios varies among 0-4
</t>
        </r>
      </text>
    </comment>
    <comment ref="P4" authorId="0">
      <text>
        <r>
          <rPr>
            <sz val="9"/>
            <color indexed="81"/>
            <rFont val="Calibri"/>
            <family val="2"/>
          </rPr>
          <t xml:space="preserve">CF Question to  Obligation to Desire condition
range of correct answers to 4 scenarios varies among 0-4
</t>
        </r>
      </text>
    </comment>
    <comment ref="T4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Reality Question
range of correct answers to all scenarios (8) varies among 0-8</t>
        </r>
      </text>
    </comment>
    <comment ref="U4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TOM Question
range of correct answers to all scenarios (8) varies among 0-8</t>
        </r>
      </text>
    </comment>
    <comment ref="V4" authorId="0">
      <text>
        <r>
          <rPr>
            <sz val="9"/>
            <color indexed="81"/>
            <rFont val="Calibri"/>
            <family val="2"/>
          </rPr>
          <t>T represents a total of correct answers of both conditions (DO-OD), in CF Question
range of correct answers to all scenarios (8) varies among 0-8</t>
        </r>
      </text>
    </comment>
  </commentList>
</comments>
</file>

<file path=xl/comments3.xml><?xml version="1.0" encoding="utf-8"?>
<comments xmlns="http://schemas.openxmlformats.org/spreadsheetml/2006/main">
  <authors>
    <author>Ruth Byrne</author>
  </authors>
  <commentList>
    <comment ref="M9" authorId="0">
      <text>
        <r>
          <rPr>
            <b/>
            <sz val="9"/>
            <color indexed="81"/>
            <rFont val="Calibri"/>
            <family val="2"/>
          </rPr>
          <t>Ruth Byrne:</t>
        </r>
        <r>
          <rPr>
            <sz val="9"/>
            <color indexed="81"/>
            <rFont val="Calibri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Ruth Byrne</author>
  </authors>
  <commentList>
    <comment ref="O10" authorId="0">
      <text>
        <r>
          <rPr>
            <b/>
            <sz val="9"/>
            <color indexed="81"/>
            <rFont val="Calibri"/>
            <family val="2"/>
          </rPr>
          <t>Ruth Byrne:</t>
        </r>
        <r>
          <rPr>
            <sz val="9"/>
            <color indexed="81"/>
            <rFont val="Calibr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<sst xmlns="http://schemas.openxmlformats.org/spreadsheetml/2006/main" count="898" uniqueCount="200">
  <si>
    <t xml:space="preserve">Data in these columns </t>
  </si>
  <si>
    <t>Subject</t>
  </si>
  <si>
    <t>gender</t>
  </si>
  <si>
    <t>Age</t>
  </si>
  <si>
    <t>Ages</t>
  </si>
  <si>
    <t>Version</t>
  </si>
  <si>
    <t>Vocabulary</t>
  </si>
  <si>
    <t>TOM task</t>
  </si>
  <si>
    <t>DO_Question1</t>
  </si>
  <si>
    <t>DO_Question2</t>
  </si>
  <si>
    <t>DO_Question3</t>
  </si>
  <si>
    <t>OD_Question1</t>
  </si>
  <si>
    <t>OD_Question2</t>
  </si>
  <si>
    <t>OD_Question3</t>
  </si>
  <si>
    <t>T_Question1</t>
  </si>
  <si>
    <t>T_Question2</t>
  </si>
  <si>
    <t>T_Question3</t>
  </si>
  <si>
    <t xml:space="preserve"> </t>
  </si>
  <si>
    <t>Counterfactual</t>
  </si>
  <si>
    <t>Mean</t>
  </si>
  <si>
    <t>Desire to Obligation</t>
  </si>
  <si>
    <t>6 years</t>
  </si>
  <si>
    <t>8 years</t>
  </si>
  <si>
    <t>Obligation to Desire</t>
  </si>
  <si>
    <t>SE</t>
  </si>
  <si>
    <t>SIX YEAR OLDS</t>
  </si>
  <si>
    <t>EIGHT YEAR OLDS</t>
  </si>
  <si>
    <t>Experiment 2</t>
  </si>
  <si>
    <t>Columns entered into SPSS</t>
  </si>
  <si>
    <t>DO TOM</t>
  </si>
  <si>
    <t>DO CFT</t>
  </si>
  <si>
    <t>DO HYP</t>
  </si>
  <si>
    <t>OD TOM</t>
  </si>
  <si>
    <t>OD CFT</t>
  </si>
  <si>
    <t>OF HYP</t>
  </si>
  <si>
    <t>MeanAge</t>
  </si>
  <si>
    <t>condition</t>
  </si>
  <si>
    <t>DO_Question4</t>
  </si>
  <si>
    <t>OD_Question4</t>
  </si>
  <si>
    <t>T_Question4</t>
  </si>
  <si>
    <t>M</t>
  </si>
  <si>
    <t>F</t>
  </si>
  <si>
    <t>7 years</t>
  </si>
  <si>
    <t>9 years</t>
  </si>
  <si>
    <t>SEVEN YEAR OLDS</t>
  </si>
  <si>
    <t>NINE YEAR OLDS</t>
  </si>
  <si>
    <t>OD</t>
  </si>
  <si>
    <t>No reason changed to Obligation</t>
  </si>
  <si>
    <t>DO</t>
  </si>
  <si>
    <t>No reason changed to Desire</t>
  </si>
  <si>
    <t>TOM</t>
  </si>
  <si>
    <t>CFT</t>
  </si>
  <si>
    <t>HYP</t>
  </si>
  <si>
    <t>entered into SPSS (ANOVA)</t>
  </si>
  <si>
    <t>OD Q2 6+8yr</t>
  </si>
  <si>
    <t>Participant</t>
  </si>
  <si>
    <t>Proportions DO - Reality</t>
  </si>
  <si>
    <t>Proportions DO - TOM</t>
  </si>
  <si>
    <t>Proportions DO - CF</t>
  </si>
  <si>
    <t xml:space="preserve">Proportions OD - Reality   </t>
  </si>
  <si>
    <t xml:space="preserve">Proportions OD - TOM   </t>
  </si>
  <si>
    <t xml:space="preserve">Proportions OD - CF  </t>
  </si>
  <si>
    <t>TOM combined proportions</t>
  </si>
  <si>
    <t>CF combined proportions</t>
  </si>
  <si>
    <t>TOM average</t>
  </si>
  <si>
    <t>CF ave</t>
  </si>
  <si>
    <t>Age 6</t>
  </si>
  <si>
    <t>Age 8</t>
  </si>
  <si>
    <t>Proportions DO - HF</t>
  </si>
  <si>
    <t>Proportions OD - Reality</t>
  </si>
  <si>
    <t>Proportions OD - TOM</t>
  </si>
  <si>
    <t>Proportions OD - CF</t>
  </si>
  <si>
    <t>Proportions OD - HF</t>
  </si>
  <si>
    <t>O_Question1</t>
  </si>
  <si>
    <t>O_Question2</t>
  </si>
  <si>
    <t>O_Question3</t>
  </si>
  <si>
    <t>O_Question4</t>
  </si>
  <si>
    <t>Proportions O - Reality</t>
  </si>
  <si>
    <t>Proportions O - TOM</t>
  </si>
  <si>
    <t>Proportions O - CF</t>
  </si>
  <si>
    <t>Proportions O - HF</t>
  </si>
  <si>
    <t>D_Question1</t>
  </si>
  <si>
    <t>D_Question2</t>
  </si>
  <si>
    <t>D_Question3</t>
  </si>
  <si>
    <t>D_Question4</t>
  </si>
  <si>
    <t>Proportions D - Reality</t>
  </si>
  <si>
    <t>Proportions D - TOM</t>
  </si>
  <si>
    <t>Proportions D - CF</t>
  </si>
  <si>
    <t>Proportions D - HF</t>
  </si>
  <si>
    <t>HF combined proportions</t>
  </si>
  <si>
    <t>CF average</t>
  </si>
  <si>
    <t>HF average</t>
  </si>
  <si>
    <t>No reason changed to obligation</t>
  </si>
  <si>
    <t>no reason changed to desire</t>
  </si>
  <si>
    <t>DO Q2 7+9 yr</t>
  </si>
  <si>
    <t>DO Q37+9 yr</t>
  </si>
  <si>
    <t>DO Q4 7+9 yr</t>
  </si>
  <si>
    <t>OD Q2 7+9 yr</t>
  </si>
  <si>
    <t>OD Q3 7+9 yr</t>
  </si>
  <si>
    <t>OD Q47+9 yr</t>
  </si>
  <si>
    <t>O Q2 6+8 yr</t>
  </si>
  <si>
    <t>O Q3 6+8yr</t>
  </si>
  <si>
    <t>O Q4 6+8yr</t>
  </si>
  <si>
    <t>D Q2 6+8yr</t>
  </si>
  <si>
    <t>D Q3 6+8yr</t>
  </si>
  <si>
    <t>D Q4 6+8yr</t>
  </si>
  <si>
    <t>O_TOM_6+8</t>
  </si>
  <si>
    <t>O_CF_6+8</t>
  </si>
  <si>
    <t>O_HF_6+8</t>
  </si>
  <si>
    <t>D_TOM_6+8</t>
  </si>
  <si>
    <t>D_CF_6+8</t>
  </si>
  <si>
    <t>D_HF_6+8</t>
  </si>
  <si>
    <t>False Belief</t>
  </si>
  <si>
    <t>False belief</t>
  </si>
  <si>
    <r>
      <t xml:space="preserve"> main effect of age, </t>
    </r>
    <r>
      <rPr>
        <i/>
        <sz val="12"/>
        <color theme="1"/>
        <rFont val="Calibri"/>
        <scheme val="minor"/>
      </rPr>
      <t xml:space="preserve">F </t>
    </r>
    <r>
      <rPr>
        <sz val="12"/>
        <color theme="1"/>
        <rFont val="Calibri"/>
        <family val="2"/>
        <scheme val="minor"/>
      </rPr>
      <t xml:space="preserve">(1, 46) = 46.58, </t>
    </r>
    <r>
      <rPr>
        <i/>
        <sz val="12"/>
        <color theme="1"/>
        <rFont val="Calibri"/>
        <scheme val="minor"/>
      </rPr>
      <t xml:space="preserve">p </t>
    </r>
    <r>
      <rPr>
        <sz val="12"/>
        <color theme="1"/>
        <rFont val="Calibri"/>
        <family val="2"/>
        <scheme val="minor"/>
      </rPr>
      <t xml:space="preserve">&lt; .001, </t>
    </r>
    <r>
      <rPr>
        <sz val="12"/>
        <color theme="1"/>
        <rFont val="Symbol"/>
      </rPr>
      <t>h</t>
    </r>
    <r>
      <rPr>
        <vertAlign val="superscript"/>
        <sz val="12"/>
        <color theme="1"/>
        <rFont val="Calibri"/>
        <family val="2"/>
        <scheme val="minor"/>
      </rPr>
      <t>2</t>
    </r>
    <r>
      <rPr>
        <vertAlign val="subscript"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= .50,</t>
    </r>
  </si>
  <si>
    <t xml:space="preserve"> main effect of reasoning task, F (1, 46) = 15.84, p &lt; .001, h2p = .26, </t>
  </si>
  <si>
    <t xml:space="preserve">no main effect of reason-change type, F &lt; 1, </t>
  </si>
  <si>
    <t>Age interacted with reasoning task, F (1, 46) = 28.71, p &lt; .001, h2p = .38,</t>
  </si>
  <si>
    <t xml:space="preserve"> reasoning task interacted with reason-change type, F (1, 46) = 5.95, p &lt; .02, h2p = .11, </t>
  </si>
  <si>
    <t xml:space="preserve">age did not interact with reason-change type (statistical result required) </t>
  </si>
  <si>
    <t xml:space="preserve">and the three variables did not interact, F (1, 46) = 1.27, p = .27. </t>
  </si>
  <si>
    <t>and no main effect of reason-change F &lt; 1,  A</t>
  </si>
  <si>
    <t xml:space="preserve"> but not with reason-change, </t>
  </si>
  <si>
    <t xml:space="preserve">reason-change and reasoning task did not interact, </t>
  </si>
  <si>
    <t>and the three variables did not interact, F &lt; 1 in each case.</t>
  </si>
  <si>
    <t>Desire changed to Obligation</t>
  </si>
  <si>
    <t>Obligation changed to Desire</t>
  </si>
  <si>
    <t>Action changed to Obligation</t>
  </si>
  <si>
    <t>Action changed to Desire</t>
  </si>
  <si>
    <t>Age did not interact with reasoning task,</t>
  </si>
  <si>
    <t xml:space="preserve"> or with reason-change, F &lt; 1 in both cases,  </t>
  </si>
  <si>
    <t>FB 1 vs. CF 1</t>
  </si>
  <si>
    <t>FB 1 vs. CF 0</t>
  </si>
  <si>
    <t>FB 0 vs. CF 1</t>
  </si>
  <si>
    <t>FB 0 vs. CF 0</t>
  </si>
  <si>
    <t>EXPERIMENT 3: (a) Proportions (i.e., with incorrect on reality question removed)</t>
  </si>
  <si>
    <t>(b) by materials analysis</t>
  </si>
  <si>
    <t>EXPERIMENT 2: (a) Proportions (i.e., with incorrect on reality question removed)</t>
  </si>
  <si>
    <t>Scenario</t>
  </si>
  <si>
    <t>DO_FB</t>
  </si>
  <si>
    <t>DO_CF</t>
  </si>
  <si>
    <t>OD_FB</t>
  </si>
  <si>
    <t>OD_CF</t>
  </si>
  <si>
    <t>DO_HF</t>
  </si>
  <si>
    <t>T_FB</t>
  </si>
  <si>
    <t>T_CF</t>
  </si>
  <si>
    <t>O_FB</t>
  </si>
  <si>
    <t>O_CF</t>
  </si>
  <si>
    <t>O_HF</t>
  </si>
  <si>
    <t>D_FB</t>
  </si>
  <si>
    <t>D_CF</t>
  </si>
  <si>
    <t>D_HF</t>
  </si>
  <si>
    <t>SD</t>
  </si>
  <si>
    <t>STATISTICS</t>
  </si>
  <si>
    <t>Statistics</t>
  </si>
  <si>
    <t>Main effect of Age, F(1,14) = 102.99, p &lt; .0001</t>
  </si>
  <si>
    <t>Main effect of reasoning, F(1,14) = 13.460, p &lt; .0001</t>
  </si>
  <si>
    <t>Interaction between reasoning and age, F(1,14) = 39.06, p &lt; .0001</t>
  </si>
  <si>
    <t>Interaction between reasoning and condition, F(1,14) = 8.59, p = .011</t>
  </si>
  <si>
    <t>Marginal Interaction between condition and age, F(1,14) = 3.75, p = .073</t>
  </si>
  <si>
    <t>By materials analysis</t>
  </si>
  <si>
    <t>Desejo-Obrigação</t>
  </si>
  <si>
    <t>6 anos</t>
  </si>
  <si>
    <t>8 anos</t>
  </si>
  <si>
    <t>Obrigação-Desejo</t>
  </si>
  <si>
    <t>Standard TOM task</t>
  </si>
  <si>
    <t>(see E1 sheet for key)</t>
  </si>
  <si>
    <t>Columns entered into SPSS Anova</t>
  </si>
  <si>
    <t>DO Q2 6+8 yr</t>
  </si>
  <si>
    <t>DO Q36+8+9 yr</t>
  </si>
  <si>
    <t>DO Q4 6+8+9 yr</t>
  </si>
  <si>
    <t>OD Q2 6+8 yr</t>
  </si>
  <si>
    <t>OD Q3 6+8 yr</t>
  </si>
  <si>
    <t>OD Q46+8 yr</t>
  </si>
  <si>
    <t>to these data (age x reasoning task)</t>
  </si>
  <si>
    <t>to these data (reason-change x reasoning task)</t>
  </si>
  <si>
    <t>No age x reasoning task interaction</t>
  </si>
  <si>
    <t>Simpler task</t>
  </si>
  <si>
    <t xml:space="preserve">EXPERIMENT 3 </t>
  </si>
  <si>
    <t>Alien content</t>
  </si>
  <si>
    <t>DO Q3 6+8yr</t>
  </si>
  <si>
    <t>OD Q3 6+8yr</t>
  </si>
  <si>
    <t>No reason-change x reasoning task interaction</t>
  </si>
  <si>
    <t xml:space="preserve">Pairwise comparisons correspond </t>
  </si>
  <si>
    <r>
      <t xml:space="preserve"> main effect of age, </t>
    </r>
    <r>
      <rPr>
        <i/>
        <sz val="12"/>
        <color theme="1"/>
        <rFont val="Calibri"/>
      </rPr>
      <t xml:space="preserve">F </t>
    </r>
    <r>
      <rPr>
        <sz val="12"/>
        <color theme="1"/>
        <rFont val="Calibri"/>
      </rPr>
      <t xml:space="preserve">(1, 46) = 23.15, </t>
    </r>
    <r>
      <rPr>
        <i/>
        <sz val="12"/>
        <color theme="1"/>
        <rFont val="Calibri"/>
      </rPr>
      <t xml:space="preserve">p </t>
    </r>
    <r>
      <rPr>
        <sz val="12"/>
        <color theme="1"/>
        <rFont val="Calibri"/>
      </rPr>
      <t xml:space="preserve">&lt; .001, </t>
    </r>
    <r>
      <rPr>
        <sz val="12"/>
        <color theme="1"/>
        <rFont val="Symbol"/>
      </rPr>
      <t>h</t>
    </r>
    <r>
      <rPr>
        <vertAlign val="superscript"/>
        <sz val="12"/>
        <color theme="1"/>
        <rFont val="Calibri"/>
      </rPr>
      <t>2</t>
    </r>
    <r>
      <rPr>
        <vertAlign val="subscript"/>
        <sz val="12"/>
        <color theme="1"/>
        <rFont val="Calibri"/>
      </rPr>
      <t>p</t>
    </r>
    <r>
      <rPr>
        <sz val="12"/>
        <color theme="1"/>
        <rFont val="Calibri"/>
      </rPr>
      <t xml:space="preserve"> = .34, </t>
    </r>
  </si>
  <si>
    <t xml:space="preserve">and reasoning task, F (1, 46) = 5.55, p &lt; .018, h2p = .12, </t>
  </si>
  <si>
    <t>Age interacted with reasoning task, F (1, 46) = 3.23, p &lt; .026, h2p = .10,</t>
  </si>
  <si>
    <r>
      <t xml:space="preserve">A main effect of age, </t>
    </r>
    <r>
      <rPr>
        <i/>
        <sz val="12"/>
        <color theme="1"/>
        <rFont val="Calibri"/>
      </rPr>
      <t xml:space="preserve">F </t>
    </r>
    <r>
      <rPr>
        <sz val="12"/>
        <color theme="1"/>
        <rFont val="Calibri"/>
      </rPr>
      <t xml:space="preserve">(1, 46) = 12.49, </t>
    </r>
    <r>
      <rPr>
        <i/>
        <sz val="12"/>
        <color theme="1"/>
        <rFont val="Calibri"/>
      </rPr>
      <t xml:space="preserve">p </t>
    </r>
    <r>
      <rPr>
        <sz val="12"/>
        <color theme="1"/>
        <rFont val="Calibri"/>
      </rPr>
      <t xml:space="preserve">&lt; .001, </t>
    </r>
    <r>
      <rPr>
        <sz val="12"/>
        <color theme="1"/>
        <rFont val="Symbol"/>
      </rPr>
      <t>h</t>
    </r>
    <r>
      <rPr>
        <vertAlign val="superscript"/>
        <sz val="12"/>
        <color theme="1"/>
        <rFont val="Calibri"/>
      </rPr>
      <t>2</t>
    </r>
    <r>
      <rPr>
        <vertAlign val="subscript"/>
        <sz val="12"/>
        <color theme="1"/>
        <rFont val="Calibri"/>
      </rPr>
      <t>p</t>
    </r>
    <r>
      <rPr>
        <sz val="12"/>
        <color theme="1"/>
        <rFont val="Calibri"/>
      </rPr>
      <t xml:space="preserve"> = .21,</t>
    </r>
  </si>
  <si>
    <t xml:space="preserve"> and no main effect of reasoning task, F (1, 46) = 1.598, p = .21, </t>
  </si>
  <si>
    <t xml:space="preserve">or of reason-change, F (1, 46) = 2.504, p = .12. </t>
  </si>
  <si>
    <t xml:space="preserve">but reasoning task and reason-change interacted, F (1, 46)  =.1868 , p = .006, h2p = .15; </t>
  </si>
  <si>
    <t>the three variables did not interact, F (1, 46) =.167, p = .685</t>
  </si>
  <si>
    <t>Experiment 1B</t>
  </si>
  <si>
    <t>7 yr olds vs 9 yr olds</t>
  </si>
  <si>
    <t>EXPERIMENT 1A</t>
  </si>
  <si>
    <t>EXPERIMENT 1A: (a) Proportions (i.e., with incorrect on reality question removed)</t>
  </si>
  <si>
    <t>EXPERIMENT 1B: (a) Proportions (i.e., with incorrect on reality question removed)</t>
  </si>
  <si>
    <t>EXPERIMENT 2</t>
  </si>
  <si>
    <r>
      <t xml:space="preserve">Rasga, C., Quelhas, A. C., &amp; Byrne, R. M. (2016). Children’s reasoning about other’s intentions: False-belief and counterfactual conditional inferences. </t>
    </r>
    <r>
      <rPr>
        <i/>
        <sz val="12"/>
        <color theme="1"/>
        <rFont val="Calibri"/>
        <scheme val="minor"/>
      </rPr>
      <t>Cognitive Development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scheme val="minor"/>
      </rPr>
      <t>40</t>
    </r>
    <r>
      <rPr>
        <sz val="12"/>
        <color theme="1"/>
        <rFont val="Calibri"/>
        <family val="2"/>
        <scheme val="minor"/>
      </rPr>
      <t>, 46-59.</t>
    </r>
  </si>
  <si>
    <r>
      <t xml:space="preserve">Rasga, C., Quelhas, A. C., &amp; Byrne, R. M. (2016). Children’s reasoning about other’s intentions: False-belief and counterfactual conditional inferences. </t>
    </r>
    <r>
      <rPr>
        <i/>
        <sz val="12"/>
        <color rgb="FF000000"/>
        <rFont val="Calibri"/>
        <scheme val="minor"/>
      </rPr>
      <t>Cognitive Development</t>
    </r>
    <r>
      <rPr>
        <sz val="12"/>
        <color rgb="FF000000"/>
        <rFont val="Calibri"/>
        <family val="2"/>
        <scheme val="minor"/>
      </rPr>
      <t xml:space="preserve">, </t>
    </r>
    <r>
      <rPr>
        <i/>
        <sz val="12"/>
        <color rgb="FF000000"/>
        <rFont val="Calibri"/>
        <scheme val="minor"/>
      </rPr>
      <t>40</t>
    </r>
    <r>
      <rPr>
        <sz val="12"/>
        <color rgb="FF000000"/>
        <rFont val="Calibri"/>
        <family val="2"/>
        <scheme val="minor"/>
      </rPr>
      <t>, 46-59.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</si>
</sst>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8000"/>
      <name val="Calibri"/>
      <scheme val="minor"/>
    </font>
    <font>
      <sz val="12"/>
      <name val="Calibri"/>
      <scheme val="minor"/>
    </font>
    <font>
      <sz val="12"/>
      <color theme="1" tint="0.14999847407452621"/>
      <name val="Calibri"/>
      <scheme val="minor"/>
    </font>
    <font>
      <sz val="12"/>
      <color theme="6"/>
      <name val="Calibri"/>
      <scheme val="minor"/>
    </font>
    <font>
      <b/>
      <sz val="12"/>
      <color rgb="FF262626"/>
      <name val="Calibri"/>
      <scheme val="minor"/>
    </font>
    <font>
      <b/>
      <sz val="12"/>
      <color rgb="FF3366FF"/>
      <name val="Calibri"/>
      <scheme val="minor"/>
    </font>
    <font>
      <b/>
      <sz val="12"/>
      <color rgb="FF16365C"/>
      <name val="Calibri"/>
      <scheme val="minor"/>
    </font>
    <font>
      <b/>
      <sz val="12"/>
      <color rgb="FF000000"/>
      <name val="Calibri"/>
      <family val="2"/>
      <scheme val="minor"/>
    </font>
    <font>
      <b/>
      <sz val="12"/>
      <color theme="3" tint="-0.499984740745262"/>
      <name val="Calibri"/>
      <scheme val="minor"/>
    </font>
    <font>
      <b/>
      <sz val="9"/>
      <color indexed="81"/>
      <name val="Calibri"/>
      <family val="2"/>
    </font>
    <font>
      <sz val="9"/>
      <color indexed="81"/>
      <name val="Calibri"/>
      <family val="2"/>
    </font>
    <font>
      <b/>
      <sz val="12"/>
      <name val="Calibri"/>
      <scheme val="minor"/>
    </font>
    <font>
      <b/>
      <sz val="12"/>
      <color theme="1" tint="0.14999847407452621"/>
      <name val="Calibri"/>
      <scheme val="minor"/>
    </font>
    <font>
      <b/>
      <sz val="12"/>
      <color rgb="FF0000FF"/>
      <name val="Calibri"/>
      <scheme val="minor"/>
    </font>
    <font>
      <sz val="12"/>
      <color rgb="FF262626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sz val="12"/>
      <color theme="1"/>
      <name val="Symbol"/>
    </font>
    <font>
      <vertAlign val="super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sz val="12"/>
      <color theme="1"/>
      <name val="Calibri"/>
    </font>
    <font>
      <i/>
      <sz val="12"/>
      <color theme="1"/>
      <name val="Calibri"/>
    </font>
    <font>
      <vertAlign val="superscript"/>
      <sz val="12"/>
      <color theme="1"/>
      <name val="Calibri"/>
    </font>
    <font>
      <vertAlign val="subscript"/>
      <sz val="12"/>
      <color theme="1"/>
      <name val="Calibri"/>
    </font>
    <font>
      <sz val="12"/>
      <color theme="1"/>
      <name val="Times New Roman"/>
    </font>
    <font>
      <sz val="12"/>
      <color theme="6" tint="0.59999389629810485"/>
      <name val="Calibri"/>
      <scheme val="minor"/>
    </font>
    <font>
      <i/>
      <sz val="12"/>
      <color rgb="FF000000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DE9D9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CE6F1"/>
        <bgColor rgb="FF000000"/>
      </patternFill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911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83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3" borderId="0" xfId="0" applyFont="1" applyFill="1"/>
    <xf numFmtId="0" fontId="0" fillId="4" borderId="0" xfId="0" applyFill="1"/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0" fillId="5" borderId="0" xfId="0" applyFill="1" applyAlignment="1">
      <alignment horizontal="right"/>
    </xf>
    <xf numFmtId="0" fontId="5" fillId="4" borderId="0" xfId="0" applyFont="1" applyFill="1" applyAlignment="1">
      <alignment horizontal="right"/>
    </xf>
    <xf numFmtId="0" fontId="5" fillId="0" borderId="0" xfId="0" applyFont="1" applyFill="1"/>
    <xf numFmtId="0" fontId="0" fillId="5" borderId="0" xfId="0" applyFont="1" applyFill="1" applyAlignment="1">
      <alignment horizontal="right"/>
    </xf>
    <xf numFmtId="0" fontId="6" fillId="5" borderId="0" xfId="0" applyFont="1" applyFill="1" applyAlignment="1">
      <alignment horizontal="right"/>
    </xf>
    <xf numFmtId="0" fontId="0" fillId="0" borderId="0" xfId="0" applyFill="1"/>
    <xf numFmtId="0" fontId="7" fillId="0" borderId="0" xfId="0" applyFont="1"/>
    <xf numFmtId="0" fontId="7" fillId="0" borderId="0" xfId="0" applyFont="1" applyFill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9" fontId="3" fillId="0" borderId="0" xfId="0" applyNumberFormat="1" applyFont="1" applyAlignment="1">
      <alignment horizontal="right"/>
    </xf>
    <xf numFmtId="0" fontId="12" fillId="0" borderId="0" xfId="0" applyFont="1" applyFill="1" applyAlignment="1">
      <alignment horizontal="right"/>
    </xf>
    <xf numFmtId="0" fontId="3" fillId="0" borderId="0" xfId="0" applyFont="1"/>
    <xf numFmtId="0" fontId="5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15" fillId="6" borderId="0" xfId="0" applyFont="1" applyFill="1" applyAlignment="1">
      <alignment horizontal="left"/>
    </xf>
    <xf numFmtId="0" fontId="0" fillId="6" borderId="0" xfId="0" applyFill="1" applyAlignment="1">
      <alignment horizontal="right"/>
    </xf>
    <xf numFmtId="0" fontId="5" fillId="6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0" fillId="7" borderId="0" xfId="0" applyFill="1" applyAlignment="1">
      <alignment horizontal="right"/>
    </xf>
    <xf numFmtId="0" fontId="4" fillId="7" borderId="0" xfId="0" applyFont="1" applyFill="1" applyAlignment="1">
      <alignment horizontal="right"/>
    </xf>
    <xf numFmtId="0" fontId="0" fillId="7" borderId="0" xfId="0" applyFill="1"/>
    <xf numFmtId="0" fontId="0" fillId="7" borderId="0" xfId="0" applyFont="1" applyFill="1" applyAlignment="1">
      <alignment horizontal="right"/>
    </xf>
    <xf numFmtId="0" fontId="6" fillId="7" borderId="0" xfId="0" applyFont="1" applyFill="1" applyAlignment="1">
      <alignment horizontal="right"/>
    </xf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6" borderId="0" xfId="0" applyFont="1" applyFill="1" applyAlignment="1">
      <alignment horizontal="right"/>
    </xf>
    <xf numFmtId="0" fontId="1" fillId="0" borderId="0" xfId="0" applyFont="1"/>
    <xf numFmtId="0" fontId="4" fillId="5" borderId="0" xfId="0" applyFont="1" applyFill="1" applyAlignment="1">
      <alignment horizontal="right"/>
    </xf>
    <xf numFmtId="0" fontId="0" fillId="5" borderId="0" xfId="0" applyFill="1"/>
    <xf numFmtId="0" fontId="0" fillId="4" borderId="0" xfId="0" applyFont="1" applyFill="1"/>
    <xf numFmtId="0" fontId="0" fillId="0" borderId="0" xfId="0" applyFont="1" applyFill="1"/>
    <xf numFmtId="0" fontId="18" fillId="4" borderId="0" xfId="0" applyFont="1" applyFill="1" applyAlignment="1">
      <alignment horizontal="right"/>
    </xf>
    <xf numFmtId="0" fontId="18" fillId="0" borderId="0" xfId="0" applyFont="1" applyFill="1" applyAlignment="1">
      <alignment horizontal="right"/>
    </xf>
    <xf numFmtId="0" fontId="3" fillId="4" borderId="0" xfId="0" applyFont="1" applyFill="1"/>
    <xf numFmtId="0" fontId="2" fillId="0" borderId="0" xfId="0" applyFont="1"/>
    <xf numFmtId="0" fontId="18" fillId="0" borderId="0" xfId="0" applyFont="1" applyAlignment="1">
      <alignment horizontal="right"/>
    </xf>
    <xf numFmtId="9" fontId="0" fillId="0" borderId="0" xfId="0" applyNumberFormat="1" applyAlignment="1">
      <alignment horizontal="right"/>
    </xf>
    <xf numFmtId="0" fontId="15" fillId="6" borderId="0" xfId="0" applyFont="1" applyFill="1" applyAlignment="1">
      <alignment horizontal="right"/>
    </xf>
    <xf numFmtId="0" fontId="1" fillId="4" borderId="0" xfId="0" applyFont="1" applyFill="1"/>
    <xf numFmtId="0" fontId="1" fillId="0" borderId="0" xfId="0" applyFont="1" applyFill="1"/>
    <xf numFmtId="0" fontId="15" fillId="2" borderId="0" xfId="0" applyFont="1" applyFill="1"/>
    <xf numFmtId="0" fontId="5" fillId="2" borderId="0" xfId="0" applyFont="1" applyFill="1"/>
    <xf numFmtId="0" fontId="2" fillId="2" borderId="0" xfId="0" applyFont="1" applyFill="1" applyAlignment="1">
      <alignment horizontal="right"/>
    </xf>
    <xf numFmtId="0" fontId="11" fillId="2" borderId="0" xfId="0" applyFont="1" applyFill="1" applyAlignment="1">
      <alignment horizontal="right"/>
    </xf>
    <xf numFmtId="0" fontId="11" fillId="0" borderId="0" xfId="0" applyFont="1" applyFill="1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3" fillId="8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1" fillId="5" borderId="0" xfId="0" applyFont="1" applyFill="1" applyAlignment="1">
      <alignment horizontal="right"/>
    </xf>
    <xf numFmtId="0" fontId="5" fillId="0" borderId="0" xfId="0" applyFont="1"/>
    <xf numFmtId="0" fontId="0" fillId="9" borderId="0" xfId="0" applyFill="1"/>
    <xf numFmtId="0" fontId="0" fillId="10" borderId="0" xfId="0" applyFont="1" applyFill="1" applyAlignment="1">
      <alignment horizontal="right"/>
    </xf>
    <xf numFmtId="0" fontId="0" fillId="10" borderId="0" xfId="0" applyFill="1" applyAlignment="1">
      <alignment horizontal="right"/>
    </xf>
    <xf numFmtId="0" fontId="0" fillId="10" borderId="0" xfId="0" applyFill="1"/>
    <xf numFmtId="0" fontId="25" fillId="0" borderId="0" xfId="0" applyFont="1" applyAlignment="1">
      <alignment vertical="center"/>
    </xf>
    <xf numFmtId="0" fontId="29" fillId="0" borderId="0" xfId="0" applyFont="1" applyAlignment="1">
      <alignment horizontal="justify" vertical="center"/>
    </xf>
    <xf numFmtId="0" fontId="29" fillId="0" borderId="1" xfId="0" applyFont="1" applyBorder="1" applyAlignment="1">
      <alignment horizontal="justify" vertical="center" wrapText="1"/>
    </xf>
    <xf numFmtId="0" fontId="29" fillId="0" borderId="2" xfId="0" applyFont="1" applyBorder="1" applyAlignment="1">
      <alignment horizontal="justify" vertical="center" wrapText="1"/>
    </xf>
    <xf numFmtId="0" fontId="5" fillId="11" borderId="0" xfId="0" applyFont="1" applyFill="1" applyAlignment="1">
      <alignment horizontal="right"/>
    </xf>
    <xf numFmtId="0" fontId="30" fillId="0" borderId="0" xfId="0" applyFont="1" applyFill="1"/>
    <xf numFmtId="0" fontId="2" fillId="0" borderId="0" xfId="0" applyFont="1" applyFill="1"/>
    <xf numFmtId="0" fontId="0" fillId="12" borderId="0" xfId="0" applyFill="1"/>
    <xf numFmtId="0" fontId="3" fillId="13" borderId="0" xfId="0" applyFont="1" applyFill="1"/>
    <xf numFmtId="0" fontId="3" fillId="13" borderId="0" xfId="0" applyFont="1" applyFill="1" applyAlignment="1">
      <alignment vertical="center"/>
    </xf>
  </cellXfs>
  <cellStyles count="9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 1A'!$G$71</c:f>
              <c:strCache>
                <c:ptCount val="1"/>
                <c:pt idx="0">
                  <c:v>False Belief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1A'!$G$77:$G$80</c:f>
                <c:numCache>
                  <c:formatCode>General</c:formatCode>
                  <c:ptCount val="4"/>
                  <c:pt idx="0">
                    <c:v>0.25</c:v>
                  </c:pt>
                  <c:pt idx="1">
                    <c:v>0.14</c:v>
                  </c:pt>
                  <c:pt idx="2">
                    <c:v>0.3</c:v>
                  </c:pt>
                  <c:pt idx="3">
                    <c:v>0.17</c:v>
                  </c:pt>
                </c:numCache>
              </c:numRef>
            </c:plus>
            <c:minus>
              <c:numRef>
                <c:f>'EXP 1A'!$G$77:$G$80</c:f>
                <c:numCache>
                  <c:formatCode>General</c:formatCode>
                  <c:ptCount val="4"/>
                  <c:pt idx="0">
                    <c:v>0.25</c:v>
                  </c:pt>
                  <c:pt idx="1">
                    <c:v>0.14</c:v>
                  </c:pt>
                  <c:pt idx="2">
                    <c:v>0.3</c:v>
                  </c:pt>
                  <c:pt idx="3">
                    <c:v>0.17</c:v>
                  </c:pt>
                </c:numCache>
              </c:numRef>
            </c:minus>
          </c:errBars>
          <c:cat>
            <c:multiLvlStrRef>
              <c:f>'EXP 1A'!$E$72:$F$75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1A'!$G$72:$G$75</c:f>
              <c:numCache>
                <c:formatCode>General</c:formatCode>
                <c:ptCount val="4"/>
                <c:pt idx="0">
                  <c:v>0.875</c:v>
                </c:pt>
                <c:pt idx="1">
                  <c:v>3.5</c:v>
                </c:pt>
                <c:pt idx="2">
                  <c:v>1.5</c:v>
                </c:pt>
                <c:pt idx="3">
                  <c:v>3.54</c:v>
                </c:pt>
              </c:numCache>
            </c:numRef>
          </c:val>
        </c:ser>
        <c:ser>
          <c:idx val="1"/>
          <c:order val="1"/>
          <c:tx>
            <c:strRef>
              <c:f>'EXP 1A'!$H$71</c:f>
              <c:strCache>
                <c:ptCount val="1"/>
                <c:pt idx="0">
                  <c:v>Counterfactual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1A'!$H$77:$H$80</c:f>
                <c:numCache>
                  <c:formatCode>General</c:formatCode>
                  <c:ptCount val="4"/>
                  <c:pt idx="0">
                    <c:v>0.26</c:v>
                  </c:pt>
                  <c:pt idx="1">
                    <c:v>0.17</c:v>
                  </c:pt>
                  <c:pt idx="2">
                    <c:v>0.32</c:v>
                  </c:pt>
                  <c:pt idx="3">
                    <c:v>0.199</c:v>
                  </c:pt>
                </c:numCache>
              </c:numRef>
            </c:plus>
            <c:minus>
              <c:numRef>
                <c:f>'EXP 1A'!$H$77:$H$80</c:f>
                <c:numCache>
                  <c:formatCode>General</c:formatCode>
                  <c:ptCount val="4"/>
                  <c:pt idx="0">
                    <c:v>0.26</c:v>
                  </c:pt>
                  <c:pt idx="1">
                    <c:v>0.17</c:v>
                  </c:pt>
                  <c:pt idx="2">
                    <c:v>0.32</c:v>
                  </c:pt>
                  <c:pt idx="3">
                    <c:v>0.199</c:v>
                  </c:pt>
                </c:numCache>
              </c:numRef>
            </c:minus>
          </c:errBars>
          <c:cat>
            <c:multiLvlStrRef>
              <c:f>'EXP 1A'!$E$72:$F$75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1A'!$H$72:$H$75</c:f>
              <c:numCache>
                <c:formatCode>General</c:formatCode>
                <c:ptCount val="4"/>
                <c:pt idx="0">
                  <c:v>2.54</c:v>
                </c:pt>
                <c:pt idx="1">
                  <c:v>3.46</c:v>
                </c:pt>
                <c:pt idx="2">
                  <c:v>2.375</c:v>
                </c:pt>
                <c:pt idx="3">
                  <c:v>3.21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2676536"/>
        <c:axId val="-2132679528"/>
      </c:barChart>
      <c:catAx>
        <c:axId val="-21326765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2132679528"/>
        <c:crosses val="autoZero"/>
        <c:auto val="1"/>
        <c:lblAlgn val="ctr"/>
        <c:lblOffset val="100"/>
        <c:noMultiLvlLbl val="0"/>
      </c:catAx>
      <c:valAx>
        <c:axId val="-21326795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 of correct inferences (max=4)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326765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037188868091"/>
          <c:y val="0.140625"/>
          <c:w val="0.863251550825302"/>
          <c:h val="0.6886983267716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 1B'!$K$71</c:f>
              <c:strCache>
                <c:ptCount val="1"/>
                <c:pt idx="0">
                  <c:v>False Belief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1B'!$K$77:$K$80</c:f>
                <c:numCache>
                  <c:formatCode>General</c:formatCode>
                  <c:ptCount val="4"/>
                  <c:pt idx="0">
                    <c:v>0.31</c:v>
                  </c:pt>
                  <c:pt idx="1">
                    <c:v>0.13</c:v>
                  </c:pt>
                  <c:pt idx="2">
                    <c:v>0.31</c:v>
                  </c:pt>
                  <c:pt idx="3">
                    <c:v>0.07</c:v>
                  </c:pt>
                </c:numCache>
              </c:numRef>
            </c:plus>
            <c:minus>
              <c:numRef>
                <c:f>'EXP 1B'!$K$77:$K$80</c:f>
                <c:numCache>
                  <c:formatCode>General</c:formatCode>
                  <c:ptCount val="4"/>
                  <c:pt idx="0">
                    <c:v>0.31</c:v>
                  </c:pt>
                  <c:pt idx="1">
                    <c:v>0.13</c:v>
                  </c:pt>
                  <c:pt idx="2">
                    <c:v>0.31</c:v>
                  </c:pt>
                  <c:pt idx="3">
                    <c:v>0.07</c:v>
                  </c:pt>
                </c:numCache>
              </c:numRef>
            </c:minus>
          </c:errBars>
          <c:cat>
            <c:multiLvlStrRef>
              <c:f>'EXP 1B'!$I$72:$J$75</c:f>
              <c:multiLvlStrCache>
                <c:ptCount val="4"/>
                <c:lvl>
                  <c:pt idx="0">
                    <c:v>7 years</c:v>
                  </c:pt>
                  <c:pt idx="1">
                    <c:v>9 years</c:v>
                  </c:pt>
                  <c:pt idx="2">
                    <c:v>7 years</c:v>
                  </c:pt>
                  <c:pt idx="3">
                    <c:v>9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1B'!$K$72:$K$75</c:f>
              <c:numCache>
                <c:formatCode>General</c:formatCode>
                <c:ptCount val="4"/>
                <c:pt idx="0">
                  <c:v>2.5</c:v>
                </c:pt>
                <c:pt idx="1">
                  <c:v>3.83</c:v>
                </c:pt>
                <c:pt idx="2">
                  <c:v>2.33</c:v>
                </c:pt>
                <c:pt idx="3">
                  <c:v>3.875</c:v>
                </c:pt>
              </c:numCache>
            </c:numRef>
          </c:val>
        </c:ser>
        <c:ser>
          <c:idx val="1"/>
          <c:order val="1"/>
          <c:tx>
            <c:strRef>
              <c:f>'EXP 1B'!$L$71</c:f>
              <c:strCache>
                <c:ptCount val="1"/>
                <c:pt idx="0">
                  <c:v>Counterfactual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1B'!$L$77:$L$80</c:f>
                <c:numCache>
                  <c:formatCode>General</c:formatCode>
                  <c:ptCount val="4"/>
                  <c:pt idx="0">
                    <c:v>0.27</c:v>
                  </c:pt>
                  <c:pt idx="1">
                    <c:v>0.06</c:v>
                  </c:pt>
                  <c:pt idx="2">
                    <c:v>0.25</c:v>
                  </c:pt>
                  <c:pt idx="3">
                    <c:v>0.13</c:v>
                  </c:pt>
                </c:numCache>
              </c:numRef>
            </c:plus>
            <c:minus>
              <c:numRef>
                <c:f>'EXP 1B'!$L$77:$L$80</c:f>
                <c:numCache>
                  <c:formatCode>General</c:formatCode>
                  <c:ptCount val="4"/>
                  <c:pt idx="0">
                    <c:v>0.27</c:v>
                  </c:pt>
                  <c:pt idx="1">
                    <c:v>0.06</c:v>
                  </c:pt>
                  <c:pt idx="2">
                    <c:v>0.25</c:v>
                  </c:pt>
                  <c:pt idx="3">
                    <c:v>0.13</c:v>
                  </c:pt>
                </c:numCache>
              </c:numRef>
            </c:minus>
          </c:errBars>
          <c:cat>
            <c:multiLvlStrRef>
              <c:f>'EXP 1B'!$I$72:$J$75</c:f>
              <c:multiLvlStrCache>
                <c:ptCount val="4"/>
                <c:lvl>
                  <c:pt idx="0">
                    <c:v>7 years</c:v>
                  </c:pt>
                  <c:pt idx="1">
                    <c:v>9 years</c:v>
                  </c:pt>
                  <c:pt idx="2">
                    <c:v>7 years</c:v>
                  </c:pt>
                  <c:pt idx="3">
                    <c:v>9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1B'!$L$72:$L$75</c:f>
              <c:numCache>
                <c:formatCode>General</c:formatCode>
                <c:ptCount val="4"/>
                <c:pt idx="0">
                  <c:v>3.04</c:v>
                </c:pt>
                <c:pt idx="1">
                  <c:v>3.92</c:v>
                </c:pt>
                <c:pt idx="2">
                  <c:v>3.08</c:v>
                </c:pt>
                <c:pt idx="3">
                  <c:v>3.83</c:v>
                </c:pt>
              </c:numCache>
            </c:numRef>
          </c:val>
        </c:ser>
        <c:ser>
          <c:idx val="2"/>
          <c:order val="2"/>
          <c:tx>
            <c:strRef>
              <c:f>'EXP 1B'!$M$71</c:f>
              <c:strCache>
                <c:ptCount val="1"/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1B'!$M$77:$M$80</c:f>
                <c:numCache>
                  <c:formatCode>General</c:formatCode>
                  <c:ptCount val="4"/>
                </c:numCache>
              </c:numRef>
            </c:plus>
            <c:minus>
              <c:numRef>
                <c:f>'EXP 1B'!$M$77:$M$80</c:f>
                <c:numCache>
                  <c:formatCode>General</c:formatCode>
                  <c:ptCount val="4"/>
                </c:numCache>
              </c:numRef>
            </c:minus>
          </c:errBars>
          <c:cat>
            <c:multiLvlStrRef>
              <c:f>'EXP 1B'!$I$72:$J$75</c:f>
              <c:multiLvlStrCache>
                <c:ptCount val="4"/>
                <c:lvl>
                  <c:pt idx="0">
                    <c:v>7 years</c:v>
                  </c:pt>
                  <c:pt idx="1">
                    <c:v>9 years</c:v>
                  </c:pt>
                  <c:pt idx="2">
                    <c:v>7 years</c:v>
                  </c:pt>
                  <c:pt idx="3">
                    <c:v>9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1B'!$M$72:$M$75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8888376"/>
        <c:axId val="-2131020248"/>
      </c:barChart>
      <c:catAx>
        <c:axId val="-2138888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2131020248"/>
        <c:crosses val="autoZero"/>
        <c:auto val="1"/>
        <c:lblAlgn val="ctr"/>
        <c:lblOffset val="100"/>
        <c:noMultiLvlLbl val="0"/>
      </c:catAx>
      <c:valAx>
        <c:axId val="-2131020248"/>
        <c:scaling>
          <c:orientation val="minMax"/>
          <c:max val="4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 of correct inferences (max=4)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388883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84149250498894"/>
          <c:y val="0.0112327755905512"/>
          <c:w val="0.409956839874387"/>
          <c:h val="0.0830028912401575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4269247594051"/>
          <c:y val="0.152777777777778"/>
          <c:w val="0.739986220472441"/>
          <c:h val="0.58938320209973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 2'!$Y$67</c:f>
              <c:strCache>
                <c:ptCount val="1"/>
                <c:pt idx="0">
                  <c:v>False Belief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2'!$Y$73:$Y$76</c:f>
                <c:numCache>
                  <c:formatCode>General</c:formatCode>
                  <c:ptCount val="4"/>
                  <c:pt idx="0">
                    <c:v>0.175610370615103</c:v>
                  </c:pt>
                  <c:pt idx="1">
                    <c:v>0.171031285676838</c:v>
                  </c:pt>
                  <c:pt idx="2">
                    <c:v>0.202590927487454</c:v>
                  </c:pt>
                  <c:pt idx="3">
                    <c:v>0.189880019403589</c:v>
                  </c:pt>
                </c:numCache>
              </c:numRef>
            </c:plus>
            <c:minus>
              <c:numRef>
                <c:f>'EXP 2'!$Y$73:$Y$76</c:f>
                <c:numCache>
                  <c:formatCode>General</c:formatCode>
                  <c:ptCount val="4"/>
                  <c:pt idx="0">
                    <c:v>0.175610370615103</c:v>
                  </c:pt>
                  <c:pt idx="1">
                    <c:v>0.171031285676838</c:v>
                  </c:pt>
                  <c:pt idx="2">
                    <c:v>0.202590927487454</c:v>
                  </c:pt>
                  <c:pt idx="3">
                    <c:v>0.189880019403589</c:v>
                  </c:pt>
                </c:numCache>
              </c:numRef>
            </c:minus>
          </c:errBars>
          <c:cat>
            <c:multiLvlStrRef>
              <c:f>'EXP 2'!$W$68:$X$71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2'!$Y$68:$Y$71</c:f>
              <c:numCache>
                <c:formatCode>General</c:formatCode>
                <c:ptCount val="4"/>
                <c:pt idx="0">
                  <c:v>0.380952380952381</c:v>
                </c:pt>
                <c:pt idx="1">
                  <c:v>2.285714285714286</c:v>
                </c:pt>
                <c:pt idx="2">
                  <c:v>0.809523809523809</c:v>
                </c:pt>
                <c:pt idx="3">
                  <c:v>2.428571428571428</c:v>
                </c:pt>
              </c:numCache>
            </c:numRef>
          </c:val>
        </c:ser>
        <c:ser>
          <c:idx val="1"/>
          <c:order val="1"/>
          <c:tx>
            <c:strRef>
              <c:f>'EXP 2'!$Z$67</c:f>
              <c:strCache>
                <c:ptCount val="1"/>
                <c:pt idx="0">
                  <c:v>Counterfactual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2'!$Z$73:$Z$76</c:f>
                <c:numCache>
                  <c:formatCode>General</c:formatCode>
                  <c:ptCount val="4"/>
                  <c:pt idx="0">
                    <c:v>0.247893620663245</c:v>
                  </c:pt>
                  <c:pt idx="1">
                    <c:v>0.128659581772441</c:v>
                  </c:pt>
                  <c:pt idx="2">
                    <c:v>0.239045721866879</c:v>
                  </c:pt>
                  <c:pt idx="3">
                    <c:v>0.161484047217268</c:v>
                  </c:pt>
                </c:numCache>
              </c:numRef>
            </c:plus>
            <c:minus>
              <c:numRef>
                <c:f>'EXP 2'!$Z$73:$Z$76</c:f>
                <c:numCache>
                  <c:formatCode>General</c:formatCode>
                  <c:ptCount val="4"/>
                  <c:pt idx="0">
                    <c:v>0.247893620663245</c:v>
                  </c:pt>
                  <c:pt idx="1">
                    <c:v>0.128659581772441</c:v>
                  </c:pt>
                  <c:pt idx="2">
                    <c:v>0.239045721866879</c:v>
                  </c:pt>
                  <c:pt idx="3">
                    <c:v>0.161484047217268</c:v>
                  </c:pt>
                </c:numCache>
              </c:numRef>
            </c:minus>
          </c:errBars>
          <c:cat>
            <c:multiLvlStrRef>
              <c:f>'EXP 2'!$W$68:$X$71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2'!$Z$68:$Z$71</c:f>
              <c:numCache>
                <c:formatCode>General</c:formatCode>
                <c:ptCount val="4"/>
                <c:pt idx="0">
                  <c:v>1.238095238095238</c:v>
                </c:pt>
                <c:pt idx="1">
                  <c:v>2.619047619047619</c:v>
                </c:pt>
                <c:pt idx="2">
                  <c:v>1.0</c:v>
                </c:pt>
                <c:pt idx="3">
                  <c:v>2.380952380952381</c:v>
                </c:pt>
              </c:numCache>
            </c:numRef>
          </c:val>
        </c:ser>
        <c:ser>
          <c:idx val="2"/>
          <c:order val="2"/>
          <c:tx>
            <c:strRef>
              <c:f>'EXP 2'!$AA$67</c:f>
              <c:strCache>
                <c:ptCount val="1"/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2'!$AA$73:$AA$76</c:f>
                <c:numCache>
                  <c:formatCode>General</c:formatCode>
                  <c:ptCount val="4"/>
                </c:numCache>
              </c:numRef>
            </c:plus>
            <c:minus>
              <c:numRef>
                <c:f>'EXP 2'!$AA$73:$AA$76</c:f>
                <c:numCache>
                  <c:formatCode>General</c:formatCode>
                  <c:ptCount val="4"/>
                </c:numCache>
              </c:numRef>
            </c:minus>
          </c:errBars>
          <c:cat>
            <c:multiLvlStrRef>
              <c:f>'EXP 2'!$W$68:$X$71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Desire changed to Obligation</c:v>
                  </c:pt>
                  <c:pt idx="2">
                    <c:v>Obligation changed to Desire</c:v>
                  </c:pt>
                </c:lvl>
              </c:multiLvlStrCache>
            </c:multiLvlStrRef>
          </c:cat>
          <c:val>
            <c:numRef>
              <c:f>'EXP 2'!$AA$68:$AA$71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0944216"/>
        <c:axId val="-2130941160"/>
      </c:barChart>
      <c:catAx>
        <c:axId val="-21309442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2130941160"/>
        <c:crosses val="autoZero"/>
        <c:auto val="1"/>
        <c:lblAlgn val="ctr"/>
        <c:lblOffset val="100"/>
        <c:noMultiLvlLbl val="0"/>
      </c:catAx>
      <c:valAx>
        <c:axId val="-21309411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</a:t>
                </a:r>
                <a:r>
                  <a:rPr lang="en-US" baseline="0"/>
                  <a:t> of correct inferences (max=3)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309442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3387736873205"/>
          <c:y val="0.0086833185586901"/>
          <c:w val="0.462850448667738"/>
          <c:h val="0.107633056284631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85520476923307"/>
          <c:y val="0.129692832764505"/>
          <c:w val="0.829971611707929"/>
          <c:h val="0.72118352100185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 3'!$K$95</c:f>
              <c:strCache>
                <c:ptCount val="1"/>
                <c:pt idx="0">
                  <c:v>False Belief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3'!$K$101:$K$104</c:f>
                <c:numCache>
                  <c:formatCode>General</c:formatCode>
                  <c:ptCount val="4"/>
                  <c:pt idx="0">
                    <c:v>0.32</c:v>
                  </c:pt>
                  <c:pt idx="1">
                    <c:v>0.29</c:v>
                  </c:pt>
                  <c:pt idx="2">
                    <c:v>0.28</c:v>
                  </c:pt>
                  <c:pt idx="3">
                    <c:v>0.24</c:v>
                  </c:pt>
                </c:numCache>
              </c:numRef>
            </c:plus>
            <c:minus>
              <c:numRef>
                <c:f>'EXP 3'!$K$101:$K$104</c:f>
                <c:numCache>
                  <c:formatCode>General</c:formatCode>
                  <c:ptCount val="4"/>
                  <c:pt idx="0">
                    <c:v>0.32</c:v>
                  </c:pt>
                  <c:pt idx="1">
                    <c:v>0.29</c:v>
                  </c:pt>
                  <c:pt idx="2">
                    <c:v>0.28</c:v>
                  </c:pt>
                  <c:pt idx="3">
                    <c:v>0.24</c:v>
                  </c:pt>
                </c:numCache>
              </c:numRef>
            </c:minus>
          </c:errBars>
          <c:cat>
            <c:multiLvlStrRef>
              <c:f>'EXP 3'!$I$96:$J$99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Action changed to Obligation</c:v>
                  </c:pt>
                  <c:pt idx="2">
                    <c:v>Action changed to Desire</c:v>
                  </c:pt>
                </c:lvl>
              </c:multiLvlStrCache>
            </c:multiLvlStrRef>
          </c:cat>
          <c:val>
            <c:numRef>
              <c:f>'EXP 3'!$K$96:$K$99</c:f>
              <c:numCache>
                <c:formatCode>General</c:formatCode>
                <c:ptCount val="4"/>
                <c:pt idx="0">
                  <c:v>1.5</c:v>
                </c:pt>
                <c:pt idx="1">
                  <c:v>2.96</c:v>
                </c:pt>
                <c:pt idx="2">
                  <c:v>2.13</c:v>
                </c:pt>
                <c:pt idx="3">
                  <c:v>3.25</c:v>
                </c:pt>
              </c:numCache>
            </c:numRef>
          </c:val>
        </c:ser>
        <c:ser>
          <c:idx val="1"/>
          <c:order val="1"/>
          <c:tx>
            <c:strRef>
              <c:f>'EXP 3'!$L$95</c:f>
              <c:strCache>
                <c:ptCount val="1"/>
                <c:pt idx="0">
                  <c:v>Counterfactual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3'!$L$101:$L$104</c:f>
                <c:numCache>
                  <c:formatCode>General</c:formatCode>
                  <c:ptCount val="4"/>
                  <c:pt idx="0">
                    <c:v>0.31</c:v>
                  </c:pt>
                  <c:pt idx="1">
                    <c:v>0.27</c:v>
                  </c:pt>
                  <c:pt idx="2">
                    <c:v>0.25</c:v>
                  </c:pt>
                  <c:pt idx="3">
                    <c:v>0.3</c:v>
                  </c:pt>
                </c:numCache>
              </c:numRef>
            </c:plus>
            <c:minus>
              <c:numRef>
                <c:f>'EXP 3'!$L$101:$L$104</c:f>
                <c:numCache>
                  <c:formatCode>General</c:formatCode>
                  <c:ptCount val="4"/>
                  <c:pt idx="0">
                    <c:v>0.31</c:v>
                  </c:pt>
                  <c:pt idx="1">
                    <c:v>0.27</c:v>
                  </c:pt>
                  <c:pt idx="2">
                    <c:v>0.25</c:v>
                  </c:pt>
                  <c:pt idx="3">
                    <c:v>0.3</c:v>
                  </c:pt>
                </c:numCache>
              </c:numRef>
            </c:minus>
          </c:errBars>
          <c:cat>
            <c:multiLvlStrRef>
              <c:f>'EXP 3'!$I$96:$J$99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Action changed to Obligation</c:v>
                  </c:pt>
                  <c:pt idx="2">
                    <c:v>Action changed to Desire</c:v>
                  </c:pt>
                </c:lvl>
              </c:multiLvlStrCache>
            </c:multiLvlStrRef>
          </c:cat>
          <c:val>
            <c:numRef>
              <c:f>'EXP 3'!$L$96:$L$99</c:f>
              <c:numCache>
                <c:formatCode>General</c:formatCode>
                <c:ptCount val="4"/>
                <c:pt idx="0">
                  <c:v>2.17</c:v>
                </c:pt>
                <c:pt idx="1">
                  <c:v>3.25</c:v>
                </c:pt>
                <c:pt idx="2">
                  <c:v>2.42</c:v>
                </c:pt>
                <c:pt idx="3">
                  <c:v>3.04</c:v>
                </c:pt>
              </c:numCache>
            </c:numRef>
          </c:val>
        </c:ser>
        <c:ser>
          <c:idx val="2"/>
          <c:order val="2"/>
          <c:tx>
            <c:strRef>
              <c:f>'EXP 3'!$M$95</c:f>
              <c:strCache>
                <c:ptCount val="1"/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 3'!$M$101:$M$104</c:f>
                <c:numCache>
                  <c:formatCode>General</c:formatCode>
                  <c:ptCount val="4"/>
                </c:numCache>
              </c:numRef>
            </c:plus>
            <c:minus>
              <c:numRef>
                <c:f>'EXP 3'!$M$101:$M$104</c:f>
                <c:numCache>
                  <c:formatCode>General</c:formatCode>
                  <c:ptCount val="4"/>
                </c:numCache>
              </c:numRef>
            </c:minus>
          </c:errBars>
          <c:cat>
            <c:multiLvlStrRef>
              <c:f>'EXP 3'!$I$96:$J$99</c:f>
              <c:multiLvlStrCache>
                <c:ptCount val="4"/>
                <c:lvl>
                  <c:pt idx="0">
                    <c:v>6 years</c:v>
                  </c:pt>
                  <c:pt idx="1">
                    <c:v>8 years</c:v>
                  </c:pt>
                  <c:pt idx="2">
                    <c:v>6 years</c:v>
                  </c:pt>
                  <c:pt idx="3">
                    <c:v>8 years</c:v>
                  </c:pt>
                </c:lvl>
                <c:lvl>
                  <c:pt idx="0">
                    <c:v>Action changed to Obligation</c:v>
                  </c:pt>
                  <c:pt idx="2">
                    <c:v>Action changed to Desire</c:v>
                  </c:pt>
                </c:lvl>
              </c:multiLvlStrCache>
            </c:multiLvlStrRef>
          </c:cat>
          <c:val>
            <c:numRef>
              <c:f>'EXP 3'!$M$96:$M$99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2732536"/>
        <c:axId val="-2132735608"/>
      </c:barChart>
      <c:catAx>
        <c:axId val="-21327325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2132735608"/>
        <c:crosses val="autoZero"/>
        <c:auto val="1"/>
        <c:lblAlgn val="ctr"/>
        <c:lblOffset val="100"/>
        <c:noMultiLvlLbl val="0"/>
      </c:catAx>
      <c:valAx>
        <c:axId val="-2132735608"/>
        <c:scaling>
          <c:orientation val="minMax"/>
          <c:max val="4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 of correct inferences (max=4)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327325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497093935364"/>
          <c:y val="0.00128187901426997"/>
          <c:w val="0.587605372857805"/>
          <c:h val="0.0895861438821853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368300</xdr:colOff>
      <xdr:row>70</xdr:row>
      <xdr:rowOff>50800</xdr:rowOff>
    </xdr:from>
    <xdr:to>
      <xdr:col>13</xdr:col>
      <xdr:colOff>774700</xdr:colOff>
      <xdr:row>84</xdr:row>
      <xdr:rowOff>127000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635000</xdr:colOff>
      <xdr:row>69</xdr:row>
      <xdr:rowOff>139700</xdr:rowOff>
    </xdr:from>
    <xdr:to>
      <xdr:col>21</xdr:col>
      <xdr:colOff>190500</xdr:colOff>
      <xdr:row>86</xdr:row>
      <xdr:rowOff>152400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25400</xdr:colOff>
      <xdr:row>64</xdr:row>
      <xdr:rowOff>165100</xdr:rowOff>
    </xdr:from>
    <xdr:to>
      <xdr:col>35</xdr:col>
      <xdr:colOff>495300</xdr:colOff>
      <xdr:row>85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723900</xdr:colOff>
      <xdr:row>93</xdr:row>
      <xdr:rowOff>165100</xdr:rowOff>
    </xdr:from>
    <xdr:to>
      <xdr:col>22</xdr:col>
      <xdr:colOff>508000</xdr:colOff>
      <xdr:row>113</xdr:row>
      <xdr:rowOff>50800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Relationship Id="rId2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Relationship Id="rId2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54"/>
  <sheetViews>
    <sheetView tabSelected="1" workbookViewId="0"/>
  </sheetViews>
  <sheetFormatPr baseColWidth="10" defaultRowHeight="15" x14ac:dyDescent="0"/>
  <cols>
    <col min="8" max="8" width="15" customWidth="1"/>
    <col min="9" max="9" width="14" customWidth="1"/>
    <col min="10" max="11" width="13.33203125" customWidth="1"/>
    <col min="12" max="12" width="13.83203125" customWidth="1"/>
    <col min="13" max="13" width="14.1640625" customWidth="1"/>
    <col min="14" max="16" width="13.1640625" customWidth="1"/>
    <col min="18" max="18" width="15" customWidth="1"/>
    <col min="19" max="19" width="11.33203125" customWidth="1"/>
    <col min="20" max="20" width="12.6640625" customWidth="1"/>
    <col min="21" max="21" width="14" customWidth="1"/>
    <col min="27" max="27" width="21" customWidth="1"/>
  </cols>
  <sheetData>
    <row r="1" spans="1:4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48">
      <c r="A2" s="80" t="s">
        <v>198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</row>
    <row r="3" spans="1:48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</row>
    <row r="6" spans="1:48">
      <c r="A6" s="1" t="s">
        <v>194</v>
      </c>
      <c r="B6" s="2"/>
    </row>
    <row r="8" spans="1:48">
      <c r="I8" s="3" t="s">
        <v>0</v>
      </c>
      <c r="J8" s="4"/>
      <c r="L8" s="4" t="s">
        <v>0</v>
      </c>
      <c r="M8" s="4"/>
      <c r="O8" s="4" t="s">
        <v>183</v>
      </c>
      <c r="P8" s="4"/>
      <c r="R8" s="4" t="s">
        <v>183</v>
      </c>
      <c r="S8" s="4"/>
      <c r="T8" s="4"/>
      <c r="U8" s="4"/>
      <c r="V8" s="4"/>
      <c r="W8" s="69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</row>
    <row r="9" spans="1:48">
      <c r="I9" s="3" t="s">
        <v>53</v>
      </c>
      <c r="J9" s="4"/>
      <c r="L9" s="4" t="s">
        <v>53</v>
      </c>
      <c r="M9" s="4"/>
      <c r="O9" s="4" t="s">
        <v>174</v>
      </c>
      <c r="P9" s="4"/>
      <c r="R9" s="4" t="s">
        <v>175</v>
      </c>
      <c r="S9" s="4"/>
      <c r="T9" s="4"/>
      <c r="U9" s="4"/>
      <c r="V9" s="4"/>
      <c r="W9" s="69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</row>
    <row r="10" spans="1:48">
      <c r="A10" s="5" t="s">
        <v>1</v>
      </c>
      <c r="B10" s="5" t="s">
        <v>2</v>
      </c>
      <c r="C10" s="5" t="s">
        <v>3</v>
      </c>
      <c r="D10" s="5" t="s">
        <v>4</v>
      </c>
      <c r="E10" s="5" t="s">
        <v>5</v>
      </c>
      <c r="F10" s="5" t="s">
        <v>6</v>
      </c>
      <c r="G10" s="5" t="s">
        <v>165</v>
      </c>
      <c r="H10" s="5" t="s">
        <v>8</v>
      </c>
      <c r="I10" s="6" t="s">
        <v>9</v>
      </c>
      <c r="J10" s="6" t="s">
        <v>10</v>
      </c>
      <c r="K10" s="5" t="s">
        <v>11</v>
      </c>
      <c r="L10" s="6" t="s">
        <v>12</v>
      </c>
      <c r="M10" s="6" t="s">
        <v>13</v>
      </c>
      <c r="N10" s="7" t="s">
        <v>14</v>
      </c>
      <c r="O10" s="7" t="s">
        <v>15</v>
      </c>
      <c r="P10" s="7" t="s">
        <v>16</v>
      </c>
      <c r="R10" s="7" t="s">
        <v>168</v>
      </c>
      <c r="S10" s="7" t="s">
        <v>180</v>
      </c>
      <c r="T10" s="7" t="s">
        <v>54</v>
      </c>
      <c r="U10" s="7" t="s">
        <v>181</v>
      </c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</row>
    <row r="11" spans="1:48">
      <c r="A11" s="5"/>
      <c r="B11" s="5"/>
      <c r="C11" s="5"/>
      <c r="D11" s="5"/>
      <c r="E11" s="5"/>
      <c r="F11" s="5"/>
      <c r="G11" s="5"/>
      <c r="H11" s="5"/>
      <c r="I11" s="25" t="s">
        <v>113</v>
      </c>
      <c r="J11" s="25" t="s">
        <v>51</v>
      </c>
      <c r="K11" s="25"/>
      <c r="L11" s="25" t="s">
        <v>113</v>
      </c>
      <c r="M11" s="25" t="s">
        <v>51</v>
      </c>
      <c r="N11" s="7"/>
      <c r="O11" s="7"/>
      <c r="P11" s="7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</row>
    <row r="12" spans="1:48">
      <c r="A12" s="26" t="s">
        <v>25</v>
      </c>
      <c r="B12" s="27"/>
      <c r="C12" s="5"/>
      <c r="D12" s="5"/>
      <c r="E12" s="5"/>
      <c r="F12" s="5"/>
      <c r="G12" s="5"/>
      <c r="H12" s="5"/>
      <c r="I12" s="25"/>
      <c r="J12" s="25"/>
      <c r="K12" s="25"/>
      <c r="L12" s="25"/>
      <c r="M12" s="25"/>
      <c r="N12" s="7"/>
      <c r="O12" s="7"/>
      <c r="P12" s="7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</row>
    <row r="13" spans="1:48">
      <c r="A13" s="5">
        <v>1</v>
      </c>
      <c r="B13" s="5">
        <v>1</v>
      </c>
      <c r="C13" s="5">
        <v>75</v>
      </c>
      <c r="D13" s="5">
        <v>1</v>
      </c>
      <c r="E13" s="5">
        <v>1</v>
      </c>
      <c r="F13" s="5">
        <v>1</v>
      </c>
      <c r="G13" s="5">
        <v>1</v>
      </c>
      <c r="H13" s="5">
        <v>3</v>
      </c>
      <c r="I13" s="5">
        <v>1</v>
      </c>
      <c r="J13" s="5">
        <v>1</v>
      </c>
      <c r="K13" s="5">
        <v>4</v>
      </c>
      <c r="L13" s="5">
        <v>0</v>
      </c>
      <c r="M13" s="5">
        <v>0</v>
      </c>
      <c r="N13" s="8">
        <f>SUM(H13+K13)</f>
        <v>7</v>
      </c>
      <c r="O13" s="8">
        <f>SUM(I13+L13)</f>
        <v>1</v>
      </c>
      <c r="P13" s="8">
        <f>SUM(J13+M13)</f>
        <v>1</v>
      </c>
      <c r="R13">
        <f>I13+I40</f>
        <v>5</v>
      </c>
      <c r="S13">
        <f>J13+J40</f>
        <v>5</v>
      </c>
      <c r="T13">
        <f>L13+L40</f>
        <v>4</v>
      </c>
      <c r="U13">
        <f>M13+M40</f>
        <v>4</v>
      </c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</row>
    <row r="14" spans="1:48">
      <c r="A14" s="5">
        <v>2</v>
      </c>
      <c r="B14" s="5">
        <v>1</v>
      </c>
      <c r="C14" s="5">
        <v>77</v>
      </c>
      <c r="D14" s="5">
        <v>1</v>
      </c>
      <c r="E14" s="5">
        <v>1</v>
      </c>
      <c r="F14" s="5">
        <v>1</v>
      </c>
      <c r="G14" s="5">
        <v>1</v>
      </c>
      <c r="H14" s="5">
        <v>4</v>
      </c>
      <c r="I14" s="5">
        <v>1</v>
      </c>
      <c r="J14" s="5">
        <v>2</v>
      </c>
      <c r="K14" s="5">
        <v>2</v>
      </c>
      <c r="L14" s="5">
        <v>0</v>
      </c>
      <c r="M14" s="5">
        <v>2</v>
      </c>
      <c r="N14" s="8">
        <f t="shared" ref="N14:P63" si="0">SUM(H14+K14)</f>
        <v>6</v>
      </c>
      <c r="O14" s="8">
        <f t="shared" si="0"/>
        <v>1</v>
      </c>
      <c r="P14" s="8">
        <f t="shared" si="0"/>
        <v>4</v>
      </c>
      <c r="R14">
        <f t="shared" ref="R14:R36" si="1">I14+I41</f>
        <v>4</v>
      </c>
      <c r="S14">
        <f t="shared" ref="S14:S36" si="2">J14+J41</f>
        <v>5</v>
      </c>
      <c r="T14">
        <f t="shared" ref="T14:T36" si="3">L14+L41</f>
        <v>4</v>
      </c>
      <c r="U14">
        <f t="shared" ref="U14:U36" si="4">M14+M41</f>
        <v>5</v>
      </c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</row>
    <row r="15" spans="1:48">
      <c r="A15" s="5">
        <v>3</v>
      </c>
      <c r="B15" s="5">
        <v>1</v>
      </c>
      <c r="C15" s="5">
        <v>80</v>
      </c>
      <c r="D15" s="5">
        <v>1</v>
      </c>
      <c r="E15" s="5">
        <v>1</v>
      </c>
      <c r="F15" s="5">
        <v>1</v>
      </c>
      <c r="G15" s="5">
        <v>1</v>
      </c>
      <c r="H15" s="5">
        <v>4</v>
      </c>
      <c r="I15" s="5">
        <v>0</v>
      </c>
      <c r="J15" s="5">
        <v>3</v>
      </c>
      <c r="K15" s="5">
        <v>3</v>
      </c>
      <c r="L15" s="5">
        <v>4</v>
      </c>
      <c r="M15" s="5">
        <v>4</v>
      </c>
      <c r="N15" s="8">
        <f t="shared" si="0"/>
        <v>7</v>
      </c>
      <c r="O15" s="8">
        <f t="shared" si="0"/>
        <v>4</v>
      </c>
      <c r="P15" s="8">
        <f t="shared" si="0"/>
        <v>7</v>
      </c>
      <c r="R15">
        <f t="shared" si="1"/>
        <v>2</v>
      </c>
      <c r="S15">
        <f t="shared" si="2"/>
        <v>4</v>
      </c>
      <c r="T15">
        <f t="shared" si="3"/>
        <v>5</v>
      </c>
      <c r="U15">
        <f t="shared" si="4"/>
        <v>4</v>
      </c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</row>
    <row r="16" spans="1:48">
      <c r="A16" s="5">
        <v>4</v>
      </c>
      <c r="B16" s="5">
        <v>2</v>
      </c>
      <c r="C16" s="5">
        <v>82</v>
      </c>
      <c r="D16" s="5">
        <v>1</v>
      </c>
      <c r="E16" s="5">
        <v>1</v>
      </c>
      <c r="F16" s="5">
        <v>1</v>
      </c>
      <c r="G16" s="5">
        <v>1</v>
      </c>
      <c r="H16" s="5">
        <v>3</v>
      </c>
      <c r="I16" s="5">
        <v>0</v>
      </c>
      <c r="J16" s="5">
        <v>2</v>
      </c>
      <c r="K16" s="5">
        <v>4</v>
      </c>
      <c r="L16" s="5">
        <v>1</v>
      </c>
      <c r="M16" s="5">
        <v>1</v>
      </c>
      <c r="N16" s="8">
        <f t="shared" si="0"/>
        <v>7</v>
      </c>
      <c r="O16" s="8">
        <f t="shared" si="0"/>
        <v>1</v>
      </c>
      <c r="P16" s="8">
        <f t="shared" si="0"/>
        <v>3</v>
      </c>
      <c r="R16">
        <f t="shared" si="1"/>
        <v>2</v>
      </c>
      <c r="S16">
        <f t="shared" si="2"/>
        <v>6</v>
      </c>
      <c r="T16">
        <f t="shared" si="3"/>
        <v>5</v>
      </c>
      <c r="U16">
        <f t="shared" si="4"/>
        <v>5</v>
      </c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</row>
    <row r="17" spans="1:48">
      <c r="A17" s="5">
        <v>5</v>
      </c>
      <c r="B17" s="5">
        <v>1</v>
      </c>
      <c r="C17" s="5">
        <v>80</v>
      </c>
      <c r="D17" s="5">
        <v>1</v>
      </c>
      <c r="E17" s="5">
        <v>1</v>
      </c>
      <c r="F17" s="5">
        <v>1</v>
      </c>
      <c r="G17" s="5">
        <v>1</v>
      </c>
      <c r="H17" s="5">
        <v>4</v>
      </c>
      <c r="I17" s="5">
        <v>1</v>
      </c>
      <c r="J17" s="5">
        <v>4</v>
      </c>
      <c r="K17" s="5">
        <v>3</v>
      </c>
      <c r="L17" s="5">
        <v>4</v>
      </c>
      <c r="M17" s="5">
        <v>3</v>
      </c>
      <c r="N17" s="8">
        <f t="shared" si="0"/>
        <v>7</v>
      </c>
      <c r="O17" s="8">
        <f t="shared" si="0"/>
        <v>5</v>
      </c>
      <c r="P17" s="8">
        <f t="shared" si="0"/>
        <v>7</v>
      </c>
      <c r="R17">
        <f t="shared" si="1"/>
        <v>5</v>
      </c>
      <c r="S17">
        <f t="shared" si="2"/>
        <v>8</v>
      </c>
      <c r="T17">
        <f t="shared" si="3"/>
        <v>7</v>
      </c>
      <c r="U17">
        <f t="shared" si="4"/>
        <v>6</v>
      </c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</row>
    <row r="18" spans="1:48">
      <c r="A18" s="5">
        <v>6</v>
      </c>
      <c r="B18" s="5">
        <v>1</v>
      </c>
      <c r="C18" s="5">
        <v>77</v>
      </c>
      <c r="D18" s="5">
        <v>1</v>
      </c>
      <c r="E18" s="5">
        <v>1</v>
      </c>
      <c r="F18" s="5">
        <v>1</v>
      </c>
      <c r="G18" s="5">
        <v>1</v>
      </c>
      <c r="H18" s="5">
        <v>4</v>
      </c>
      <c r="I18" s="5">
        <v>4</v>
      </c>
      <c r="J18" s="5">
        <v>4</v>
      </c>
      <c r="K18" s="5">
        <v>0</v>
      </c>
      <c r="L18" s="5">
        <v>0</v>
      </c>
      <c r="M18" s="5">
        <v>0</v>
      </c>
      <c r="N18" s="8">
        <f t="shared" si="0"/>
        <v>4</v>
      </c>
      <c r="O18" s="8">
        <f t="shared" si="0"/>
        <v>4</v>
      </c>
      <c r="P18" s="8">
        <f t="shared" si="0"/>
        <v>4</v>
      </c>
      <c r="R18">
        <f t="shared" si="1"/>
        <v>7</v>
      </c>
      <c r="S18">
        <f t="shared" si="2"/>
        <v>8</v>
      </c>
      <c r="T18">
        <f t="shared" si="3"/>
        <v>2</v>
      </c>
      <c r="U18">
        <f t="shared" si="4"/>
        <v>2</v>
      </c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</row>
    <row r="19" spans="1:48">
      <c r="A19" s="5">
        <v>7</v>
      </c>
      <c r="B19" s="5">
        <v>2</v>
      </c>
      <c r="C19" s="5">
        <v>82</v>
      </c>
      <c r="D19" s="5">
        <v>1</v>
      </c>
      <c r="E19" s="5">
        <v>1</v>
      </c>
      <c r="F19" s="5">
        <v>1</v>
      </c>
      <c r="G19" s="5">
        <v>1</v>
      </c>
      <c r="H19" s="5">
        <v>4</v>
      </c>
      <c r="I19" s="5">
        <v>0</v>
      </c>
      <c r="J19" s="5">
        <v>2</v>
      </c>
      <c r="K19" s="5">
        <v>1</v>
      </c>
      <c r="L19" s="5">
        <v>2</v>
      </c>
      <c r="M19" s="5">
        <v>0</v>
      </c>
      <c r="N19" s="8">
        <f t="shared" si="0"/>
        <v>5</v>
      </c>
      <c r="O19" s="8">
        <f t="shared" si="0"/>
        <v>2</v>
      </c>
      <c r="P19" s="8">
        <f t="shared" si="0"/>
        <v>2</v>
      </c>
      <c r="R19">
        <f t="shared" si="1"/>
        <v>4</v>
      </c>
      <c r="S19">
        <f t="shared" si="2"/>
        <v>6</v>
      </c>
      <c r="T19">
        <f t="shared" si="3"/>
        <v>6</v>
      </c>
      <c r="U19">
        <f t="shared" si="4"/>
        <v>3</v>
      </c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</row>
    <row r="20" spans="1:48">
      <c r="A20" s="5">
        <v>8</v>
      </c>
      <c r="B20" s="5">
        <v>1</v>
      </c>
      <c r="C20" s="5">
        <v>73</v>
      </c>
      <c r="D20" s="5">
        <v>1</v>
      </c>
      <c r="E20" s="5">
        <v>1</v>
      </c>
      <c r="F20" s="5">
        <v>1</v>
      </c>
      <c r="G20" s="5">
        <v>1</v>
      </c>
      <c r="H20" s="5">
        <v>3</v>
      </c>
      <c r="I20" s="5">
        <v>0</v>
      </c>
      <c r="J20" s="5">
        <v>2</v>
      </c>
      <c r="K20" s="5">
        <v>4</v>
      </c>
      <c r="L20" s="5">
        <v>1</v>
      </c>
      <c r="M20" s="5">
        <v>2</v>
      </c>
      <c r="N20" s="8">
        <f t="shared" si="0"/>
        <v>7</v>
      </c>
      <c r="O20" s="8">
        <f t="shared" si="0"/>
        <v>1</v>
      </c>
      <c r="P20" s="8">
        <f t="shared" si="0"/>
        <v>4</v>
      </c>
      <c r="R20">
        <f t="shared" si="1"/>
        <v>4</v>
      </c>
      <c r="S20">
        <f t="shared" si="2"/>
        <v>6</v>
      </c>
      <c r="T20">
        <f t="shared" si="3"/>
        <v>5</v>
      </c>
      <c r="U20">
        <f t="shared" si="4"/>
        <v>6</v>
      </c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</row>
    <row r="21" spans="1:48">
      <c r="A21" s="5">
        <v>9</v>
      </c>
      <c r="B21" s="5">
        <v>2</v>
      </c>
      <c r="C21" s="5">
        <v>77</v>
      </c>
      <c r="D21" s="5">
        <v>1</v>
      </c>
      <c r="E21" s="5">
        <v>1</v>
      </c>
      <c r="F21" s="5">
        <v>1</v>
      </c>
      <c r="G21" s="5">
        <v>1</v>
      </c>
      <c r="H21" s="5">
        <v>3</v>
      </c>
      <c r="I21" s="5">
        <v>1</v>
      </c>
      <c r="J21" s="5">
        <v>2</v>
      </c>
      <c r="K21" s="5">
        <v>4</v>
      </c>
      <c r="L21" s="5">
        <v>0</v>
      </c>
      <c r="M21" s="5">
        <v>4</v>
      </c>
      <c r="N21" s="8">
        <f t="shared" si="0"/>
        <v>7</v>
      </c>
      <c r="O21" s="8">
        <f t="shared" si="0"/>
        <v>1</v>
      </c>
      <c r="P21" s="8">
        <f t="shared" si="0"/>
        <v>6</v>
      </c>
      <c r="R21">
        <f t="shared" si="1"/>
        <v>4</v>
      </c>
      <c r="S21">
        <f t="shared" si="2"/>
        <v>6</v>
      </c>
      <c r="T21">
        <f t="shared" si="3"/>
        <v>2</v>
      </c>
      <c r="U21">
        <f t="shared" si="4"/>
        <v>6</v>
      </c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</row>
    <row r="22" spans="1:48">
      <c r="A22" s="5">
        <v>10</v>
      </c>
      <c r="B22" s="5">
        <v>2</v>
      </c>
      <c r="C22" s="5">
        <v>81</v>
      </c>
      <c r="D22" s="5">
        <v>1</v>
      </c>
      <c r="E22" s="5">
        <v>1</v>
      </c>
      <c r="F22" s="5">
        <v>1</v>
      </c>
      <c r="G22" s="5">
        <v>1</v>
      </c>
      <c r="H22" s="5">
        <v>4</v>
      </c>
      <c r="I22" s="5">
        <v>0</v>
      </c>
      <c r="J22" s="5">
        <v>3</v>
      </c>
      <c r="K22" s="5">
        <v>4</v>
      </c>
      <c r="L22" s="5">
        <v>4</v>
      </c>
      <c r="M22" s="5">
        <v>4</v>
      </c>
      <c r="N22" s="8">
        <f t="shared" si="0"/>
        <v>8</v>
      </c>
      <c r="O22" s="8">
        <f t="shared" si="0"/>
        <v>4</v>
      </c>
      <c r="P22" s="8">
        <f t="shared" si="0"/>
        <v>7</v>
      </c>
      <c r="R22">
        <f t="shared" si="1"/>
        <v>4</v>
      </c>
      <c r="S22">
        <f t="shared" si="2"/>
        <v>7</v>
      </c>
      <c r="T22">
        <f t="shared" si="3"/>
        <v>8</v>
      </c>
      <c r="U22">
        <f t="shared" si="4"/>
        <v>7</v>
      </c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</row>
    <row r="23" spans="1:48">
      <c r="A23" s="5">
        <v>11</v>
      </c>
      <c r="B23" s="5">
        <v>2</v>
      </c>
      <c r="C23" s="5">
        <v>78</v>
      </c>
      <c r="D23" s="5">
        <v>1</v>
      </c>
      <c r="E23" s="5">
        <v>1</v>
      </c>
      <c r="F23" s="5">
        <v>1</v>
      </c>
      <c r="G23" s="5">
        <v>1</v>
      </c>
      <c r="H23" s="5">
        <v>4</v>
      </c>
      <c r="I23" s="5">
        <v>2</v>
      </c>
      <c r="J23" s="5">
        <v>4</v>
      </c>
      <c r="K23" s="5">
        <v>4</v>
      </c>
      <c r="L23" s="5">
        <v>3</v>
      </c>
      <c r="M23" s="5">
        <v>4</v>
      </c>
      <c r="N23" s="8">
        <f t="shared" si="0"/>
        <v>8</v>
      </c>
      <c r="O23" s="8">
        <f t="shared" si="0"/>
        <v>5</v>
      </c>
      <c r="P23" s="8">
        <f t="shared" si="0"/>
        <v>8</v>
      </c>
      <c r="R23">
        <f t="shared" si="1"/>
        <v>6</v>
      </c>
      <c r="S23">
        <f t="shared" si="2"/>
        <v>8</v>
      </c>
      <c r="T23">
        <f t="shared" si="3"/>
        <v>7</v>
      </c>
      <c r="U23">
        <f t="shared" si="4"/>
        <v>8</v>
      </c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</row>
    <row r="24" spans="1:48">
      <c r="A24" s="5">
        <v>12</v>
      </c>
      <c r="B24" s="5">
        <v>1</v>
      </c>
      <c r="C24" s="5">
        <v>73</v>
      </c>
      <c r="D24" s="5">
        <v>1</v>
      </c>
      <c r="E24" s="5">
        <v>1</v>
      </c>
      <c r="F24" s="5">
        <v>1</v>
      </c>
      <c r="G24" s="5">
        <v>1</v>
      </c>
      <c r="H24" s="5">
        <v>4</v>
      </c>
      <c r="I24" s="5">
        <v>0</v>
      </c>
      <c r="J24" s="5">
        <v>2</v>
      </c>
      <c r="K24" s="5">
        <v>4</v>
      </c>
      <c r="L24" s="5">
        <v>2</v>
      </c>
      <c r="M24" s="5">
        <v>1</v>
      </c>
      <c r="N24" s="8">
        <f t="shared" si="0"/>
        <v>8</v>
      </c>
      <c r="O24" s="8">
        <f t="shared" si="0"/>
        <v>2</v>
      </c>
      <c r="P24" s="8">
        <f t="shared" si="0"/>
        <v>3</v>
      </c>
      <c r="R24">
        <f t="shared" si="1"/>
        <v>4</v>
      </c>
      <c r="S24">
        <f t="shared" si="2"/>
        <v>6</v>
      </c>
      <c r="T24">
        <f t="shared" si="3"/>
        <v>6</v>
      </c>
      <c r="U24">
        <f t="shared" si="4"/>
        <v>5</v>
      </c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</row>
    <row r="25" spans="1:48">
      <c r="A25" s="9">
        <v>13</v>
      </c>
      <c r="B25" s="9">
        <v>1</v>
      </c>
      <c r="C25" s="9">
        <v>77</v>
      </c>
      <c r="D25" s="9">
        <v>1</v>
      </c>
      <c r="E25" s="9">
        <v>2</v>
      </c>
      <c r="F25" s="9">
        <v>1</v>
      </c>
      <c r="G25" s="9">
        <v>1</v>
      </c>
      <c r="H25" s="9">
        <v>4</v>
      </c>
      <c r="I25" s="9">
        <v>4</v>
      </c>
      <c r="J25" s="9">
        <v>4</v>
      </c>
      <c r="K25" s="9">
        <v>4</v>
      </c>
      <c r="L25" s="9">
        <v>2</v>
      </c>
      <c r="M25" s="9">
        <v>2</v>
      </c>
      <c r="N25" s="8">
        <f t="shared" si="0"/>
        <v>8</v>
      </c>
      <c r="O25" s="8">
        <f t="shared" si="0"/>
        <v>6</v>
      </c>
      <c r="P25" s="8">
        <f t="shared" si="0"/>
        <v>6</v>
      </c>
      <c r="R25">
        <f t="shared" si="1"/>
        <v>7</v>
      </c>
      <c r="S25">
        <f t="shared" si="2"/>
        <v>7</v>
      </c>
      <c r="T25">
        <f t="shared" si="3"/>
        <v>6</v>
      </c>
      <c r="U25">
        <f t="shared" si="4"/>
        <v>6</v>
      </c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48">
      <c r="A26" s="9">
        <v>14</v>
      </c>
      <c r="B26" s="9">
        <v>2</v>
      </c>
      <c r="C26" s="9">
        <v>75</v>
      </c>
      <c r="D26" s="9">
        <v>1</v>
      </c>
      <c r="E26" s="9">
        <v>2</v>
      </c>
      <c r="F26" s="9">
        <v>1</v>
      </c>
      <c r="G26" s="9">
        <v>1</v>
      </c>
      <c r="H26" s="9">
        <v>0</v>
      </c>
      <c r="I26" s="9">
        <v>0</v>
      </c>
      <c r="J26" s="9">
        <v>0</v>
      </c>
      <c r="K26" s="9">
        <v>4</v>
      </c>
      <c r="L26" s="9">
        <v>1</v>
      </c>
      <c r="M26" s="9">
        <v>0</v>
      </c>
      <c r="N26" s="8">
        <f t="shared" si="0"/>
        <v>4</v>
      </c>
      <c r="O26" s="8">
        <f t="shared" si="0"/>
        <v>1</v>
      </c>
      <c r="P26" s="8">
        <f t="shared" si="0"/>
        <v>0</v>
      </c>
      <c r="R26">
        <f t="shared" si="1"/>
        <v>4</v>
      </c>
      <c r="S26">
        <f t="shared" si="2"/>
        <v>2</v>
      </c>
      <c r="T26">
        <f t="shared" si="3"/>
        <v>4</v>
      </c>
      <c r="U26">
        <f t="shared" si="4"/>
        <v>3</v>
      </c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</row>
    <row r="27" spans="1:48">
      <c r="A27" s="9">
        <v>15</v>
      </c>
      <c r="B27" s="9">
        <v>1</v>
      </c>
      <c r="C27" s="9">
        <v>82</v>
      </c>
      <c r="D27" s="9">
        <v>1</v>
      </c>
      <c r="E27" s="9">
        <v>2</v>
      </c>
      <c r="F27" s="9">
        <v>1</v>
      </c>
      <c r="G27" s="9">
        <v>1</v>
      </c>
      <c r="H27" s="9">
        <v>4</v>
      </c>
      <c r="I27" s="9">
        <v>0</v>
      </c>
      <c r="J27" s="9">
        <v>4</v>
      </c>
      <c r="K27" s="9">
        <v>4</v>
      </c>
      <c r="L27" s="9">
        <v>2</v>
      </c>
      <c r="M27" s="9">
        <v>4</v>
      </c>
      <c r="N27" s="8">
        <f t="shared" si="0"/>
        <v>8</v>
      </c>
      <c r="O27" s="8">
        <f t="shared" si="0"/>
        <v>2</v>
      </c>
      <c r="P27" s="8">
        <f t="shared" si="0"/>
        <v>8</v>
      </c>
      <c r="R27">
        <f t="shared" si="1"/>
        <v>3</v>
      </c>
      <c r="S27">
        <f t="shared" si="2"/>
        <v>8</v>
      </c>
      <c r="T27">
        <f t="shared" si="3"/>
        <v>6</v>
      </c>
      <c r="U27">
        <f t="shared" si="4"/>
        <v>8</v>
      </c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</row>
    <row r="28" spans="1:48">
      <c r="A28" s="9">
        <v>16</v>
      </c>
      <c r="B28" s="9">
        <v>1</v>
      </c>
      <c r="C28" s="9">
        <v>78</v>
      </c>
      <c r="D28" s="9">
        <v>1</v>
      </c>
      <c r="E28" s="9">
        <v>2</v>
      </c>
      <c r="F28" s="9">
        <v>1</v>
      </c>
      <c r="G28" s="9">
        <v>1</v>
      </c>
      <c r="H28" s="9">
        <v>4</v>
      </c>
      <c r="I28" s="9">
        <v>3</v>
      </c>
      <c r="J28" s="9">
        <v>4</v>
      </c>
      <c r="K28" s="9">
        <v>4</v>
      </c>
      <c r="L28" s="9">
        <v>4</v>
      </c>
      <c r="M28" s="9">
        <v>4</v>
      </c>
      <c r="N28" s="8">
        <f t="shared" si="0"/>
        <v>8</v>
      </c>
      <c r="O28" s="8">
        <f t="shared" si="0"/>
        <v>7</v>
      </c>
      <c r="P28" s="8">
        <f t="shared" si="0"/>
        <v>8</v>
      </c>
      <c r="R28">
        <f t="shared" si="1"/>
        <v>6</v>
      </c>
      <c r="S28">
        <f t="shared" si="2"/>
        <v>7</v>
      </c>
      <c r="T28">
        <f t="shared" si="3"/>
        <v>8</v>
      </c>
      <c r="U28">
        <f t="shared" si="4"/>
        <v>7</v>
      </c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</row>
    <row r="29" spans="1:48">
      <c r="A29" s="9">
        <v>17</v>
      </c>
      <c r="B29" s="9">
        <v>2</v>
      </c>
      <c r="C29" s="9">
        <v>77</v>
      </c>
      <c r="D29" s="9">
        <v>1</v>
      </c>
      <c r="E29" s="9">
        <v>2</v>
      </c>
      <c r="F29" s="9">
        <v>1</v>
      </c>
      <c r="G29" s="9">
        <v>1</v>
      </c>
      <c r="H29" s="9">
        <v>4</v>
      </c>
      <c r="I29" s="9">
        <v>1</v>
      </c>
      <c r="J29" s="9">
        <v>1</v>
      </c>
      <c r="K29" s="9">
        <v>4</v>
      </c>
      <c r="L29" s="9">
        <v>0</v>
      </c>
      <c r="M29" s="9">
        <v>2</v>
      </c>
      <c r="N29" s="8">
        <f t="shared" si="0"/>
        <v>8</v>
      </c>
      <c r="O29" s="8">
        <f t="shared" si="0"/>
        <v>1</v>
      </c>
      <c r="P29" s="8">
        <f t="shared" si="0"/>
        <v>3</v>
      </c>
      <c r="R29">
        <f t="shared" si="1"/>
        <v>4</v>
      </c>
      <c r="S29">
        <f t="shared" si="2"/>
        <v>5</v>
      </c>
      <c r="T29">
        <f t="shared" si="3"/>
        <v>4</v>
      </c>
      <c r="U29">
        <f t="shared" si="4"/>
        <v>5</v>
      </c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</row>
    <row r="30" spans="1:48">
      <c r="A30" s="9">
        <v>18</v>
      </c>
      <c r="B30" s="9">
        <v>2</v>
      </c>
      <c r="C30" s="9">
        <v>78</v>
      </c>
      <c r="D30" s="9">
        <v>1</v>
      </c>
      <c r="E30" s="9">
        <v>2</v>
      </c>
      <c r="F30" s="9">
        <v>1</v>
      </c>
      <c r="G30" s="9">
        <v>1</v>
      </c>
      <c r="H30" s="9">
        <v>2</v>
      </c>
      <c r="I30" s="9">
        <v>1</v>
      </c>
      <c r="J30" s="9">
        <v>2</v>
      </c>
      <c r="K30" s="9">
        <v>4</v>
      </c>
      <c r="L30" s="9">
        <v>1</v>
      </c>
      <c r="M30" s="9">
        <v>4</v>
      </c>
      <c r="N30" s="8">
        <f t="shared" si="0"/>
        <v>6</v>
      </c>
      <c r="O30" s="8">
        <f t="shared" si="0"/>
        <v>2</v>
      </c>
      <c r="P30" s="8">
        <f t="shared" si="0"/>
        <v>6</v>
      </c>
      <c r="R30">
        <f t="shared" si="1"/>
        <v>5</v>
      </c>
      <c r="S30">
        <f t="shared" si="2"/>
        <v>6</v>
      </c>
      <c r="T30">
        <f t="shared" si="3"/>
        <v>5</v>
      </c>
      <c r="U30">
        <f t="shared" si="4"/>
        <v>6</v>
      </c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</row>
    <row r="31" spans="1:48">
      <c r="A31" s="9">
        <v>19</v>
      </c>
      <c r="B31" s="9">
        <v>2</v>
      </c>
      <c r="C31" s="9">
        <v>81</v>
      </c>
      <c r="D31" s="9">
        <v>1</v>
      </c>
      <c r="E31" s="9">
        <v>2</v>
      </c>
      <c r="F31" s="9">
        <v>1</v>
      </c>
      <c r="G31" s="9">
        <v>1</v>
      </c>
      <c r="H31" s="9">
        <v>4</v>
      </c>
      <c r="I31" s="9">
        <v>0</v>
      </c>
      <c r="J31" s="9">
        <v>4</v>
      </c>
      <c r="K31" s="9">
        <v>4</v>
      </c>
      <c r="L31" s="9">
        <v>0</v>
      </c>
      <c r="M31" s="9">
        <v>4</v>
      </c>
      <c r="N31" s="8">
        <f t="shared" si="0"/>
        <v>8</v>
      </c>
      <c r="O31" s="8">
        <f t="shared" si="0"/>
        <v>0</v>
      </c>
      <c r="P31" s="8">
        <f t="shared" si="0"/>
        <v>8</v>
      </c>
      <c r="R31">
        <f t="shared" si="1"/>
        <v>4</v>
      </c>
      <c r="S31">
        <f t="shared" si="2"/>
        <v>7</v>
      </c>
      <c r="T31">
        <f t="shared" si="3"/>
        <v>4</v>
      </c>
      <c r="U31">
        <f t="shared" si="4"/>
        <v>8</v>
      </c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</row>
    <row r="32" spans="1:48">
      <c r="A32" s="9">
        <v>20</v>
      </c>
      <c r="B32" s="9">
        <v>1</v>
      </c>
      <c r="C32" s="9">
        <v>75</v>
      </c>
      <c r="D32" s="9">
        <v>1</v>
      </c>
      <c r="E32" s="9">
        <v>2</v>
      </c>
      <c r="F32" s="9">
        <v>1</v>
      </c>
      <c r="G32" s="9">
        <v>1</v>
      </c>
      <c r="H32" s="9">
        <v>4</v>
      </c>
      <c r="I32" s="9">
        <v>0</v>
      </c>
      <c r="J32" s="9">
        <v>1</v>
      </c>
      <c r="K32" s="9">
        <v>4</v>
      </c>
      <c r="L32" s="9">
        <v>1</v>
      </c>
      <c r="M32" s="9">
        <v>1</v>
      </c>
      <c r="N32" s="8">
        <f t="shared" si="0"/>
        <v>8</v>
      </c>
      <c r="O32" s="8">
        <f t="shared" si="0"/>
        <v>1</v>
      </c>
      <c r="P32" s="8">
        <f t="shared" si="0"/>
        <v>2</v>
      </c>
      <c r="R32">
        <f t="shared" si="1"/>
        <v>3</v>
      </c>
      <c r="S32">
        <f t="shared" si="2"/>
        <v>4</v>
      </c>
      <c r="T32">
        <f t="shared" si="3"/>
        <v>4</v>
      </c>
      <c r="U32">
        <f t="shared" si="4"/>
        <v>4</v>
      </c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</row>
    <row r="33" spans="1:37">
      <c r="A33" s="9">
        <v>21</v>
      </c>
      <c r="B33" s="9">
        <v>2</v>
      </c>
      <c r="C33" s="9">
        <v>75</v>
      </c>
      <c r="D33" s="9">
        <v>1</v>
      </c>
      <c r="E33" s="9">
        <v>2</v>
      </c>
      <c r="F33" s="9">
        <v>1</v>
      </c>
      <c r="G33" s="9">
        <v>1</v>
      </c>
      <c r="H33" s="9">
        <v>4</v>
      </c>
      <c r="I33" s="9">
        <v>1</v>
      </c>
      <c r="J33" s="9">
        <v>3</v>
      </c>
      <c r="K33" s="9">
        <v>3</v>
      </c>
      <c r="L33" s="9">
        <v>3</v>
      </c>
      <c r="M33" s="9">
        <v>3</v>
      </c>
      <c r="N33" s="8">
        <f t="shared" si="0"/>
        <v>7</v>
      </c>
      <c r="O33" s="8">
        <f t="shared" si="0"/>
        <v>4</v>
      </c>
      <c r="P33" s="8">
        <f t="shared" si="0"/>
        <v>6</v>
      </c>
      <c r="R33">
        <f t="shared" si="1"/>
        <v>5</v>
      </c>
      <c r="S33">
        <f t="shared" si="2"/>
        <v>5</v>
      </c>
      <c r="T33">
        <f t="shared" si="3"/>
        <v>7</v>
      </c>
      <c r="U33">
        <f t="shared" si="4"/>
        <v>6</v>
      </c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</row>
    <row r="34" spans="1:37">
      <c r="A34" s="9">
        <v>22</v>
      </c>
      <c r="B34" s="9">
        <v>2</v>
      </c>
      <c r="C34" s="9">
        <v>74</v>
      </c>
      <c r="D34" s="9">
        <v>1</v>
      </c>
      <c r="E34" s="9">
        <v>2</v>
      </c>
      <c r="F34" s="9">
        <v>1</v>
      </c>
      <c r="G34" s="9">
        <v>1</v>
      </c>
      <c r="H34" s="9">
        <v>4</v>
      </c>
      <c r="I34" s="9">
        <v>1</v>
      </c>
      <c r="J34" s="9">
        <v>2</v>
      </c>
      <c r="K34" s="9">
        <v>3</v>
      </c>
      <c r="L34" s="9">
        <v>0</v>
      </c>
      <c r="M34" s="9">
        <v>3</v>
      </c>
      <c r="N34" s="8">
        <f t="shared" si="0"/>
        <v>7</v>
      </c>
      <c r="O34" s="8">
        <f t="shared" si="0"/>
        <v>1</v>
      </c>
      <c r="P34" s="8">
        <f t="shared" si="0"/>
        <v>5</v>
      </c>
      <c r="R34">
        <f t="shared" si="1"/>
        <v>5</v>
      </c>
      <c r="S34">
        <f t="shared" si="2"/>
        <v>6</v>
      </c>
      <c r="T34">
        <f t="shared" si="3"/>
        <v>4</v>
      </c>
      <c r="U34">
        <f t="shared" si="4"/>
        <v>7</v>
      </c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</row>
    <row r="35" spans="1:37">
      <c r="A35" s="9">
        <v>23</v>
      </c>
      <c r="B35" s="9">
        <v>2</v>
      </c>
      <c r="C35" s="9">
        <v>77</v>
      </c>
      <c r="D35" s="9">
        <v>1</v>
      </c>
      <c r="E35" s="9">
        <v>2</v>
      </c>
      <c r="F35" s="9">
        <v>1</v>
      </c>
      <c r="G35" s="9">
        <v>1</v>
      </c>
      <c r="H35" s="9">
        <v>4</v>
      </c>
      <c r="I35" s="9">
        <v>0</v>
      </c>
      <c r="J35" s="9">
        <v>4</v>
      </c>
      <c r="K35" s="9">
        <v>4</v>
      </c>
      <c r="L35" s="9">
        <v>0</v>
      </c>
      <c r="M35" s="9">
        <v>4</v>
      </c>
      <c r="N35" s="8">
        <f t="shared" si="0"/>
        <v>8</v>
      </c>
      <c r="O35" s="8">
        <f t="shared" si="0"/>
        <v>0</v>
      </c>
      <c r="P35" s="8">
        <f t="shared" si="0"/>
        <v>8</v>
      </c>
      <c r="R35">
        <f t="shared" si="1"/>
        <v>4</v>
      </c>
      <c r="S35">
        <f t="shared" si="2"/>
        <v>8</v>
      </c>
      <c r="T35">
        <f t="shared" si="3"/>
        <v>3</v>
      </c>
      <c r="U35">
        <f t="shared" si="4"/>
        <v>8</v>
      </c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</row>
    <row r="36" spans="1:37">
      <c r="A36" s="9">
        <v>24</v>
      </c>
      <c r="B36" s="9">
        <v>2</v>
      </c>
      <c r="C36" s="9">
        <v>78</v>
      </c>
      <c r="D36" s="9">
        <v>1</v>
      </c>
      <c r="E36" s="9">
        <v>2</v>
      </c>
      <c r="F36" s="9">
        <v>1</v>
      </c>
      <c r="G36" s="9">
        <v>1</v>
      </c>
      <c r="H36" s="9">
        <v>4</v>
      </c>
      <c r="I36" s="9">
        <v>0</v>
      </c>
      <c r="J36" s="9">
        <v>1</v>
      </c>
      <c r="K36" s="9">
        <v>4</v>
      </c>
      <c r="L36" s="9">
        <v>1</v>
      </c>
      <c r="M36" s="9">
        <v>1</v>
      </c>
      <c r="N36" s="8">
        <f t="shared" si="0"/>
        <v>8</v>
      </c>
      <c r="O36" s="8">
        <f t="shared" si="0"/>
        <v>1</v>
      </c>
      <c r="P36" s="8">
        <f t="shared" si="0"/>
        <v>2</v>
      </c>
      <c r="R36">
        <f t="shared" si="1"/>
        <v>4</v>
      </c>
      <c r="S36">
        <f t="shared" si="2"/>
        <v>4</v>
      </c>
      <c r="T36">
        <f t="shared" si="3"/>
        <v>5</v>
      </c>
      <c r="U36">
        <f t="shared" si="4"/>
        <v>5</v>
      </c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</row>
    <row r="37" spans="1:37" s="11" customFormat="1">
      <c r="A37" s="24"/>
      <c r="B37" s="24"/>
      <c r="C37" s="24"/>
      <c r="D37" s="24"/>
      <c r="E37" s="24"/>
      <c r="F37" s="24"/>
      <c r="G37" s="24"/>
      <c r="H37" s="24"/>
      <c r="I37" s="10">
        <f>AVERAGE(I13:I36)</f>
        <v>0.875</v>
      </c>
      <c r="J37" s="10">
        <f>AVERAGE(J13:J36)</f>
        <v>2.5416666666666665</v>
      </c>
      <c r="K37" s="24"/>
      <c r="L37" s="10">
        <f>AVERAGE(L13:L36)</f>
        <v>1.5</v>
      </c>
      <c r="M37" s="10">
        <f>AVERAGE(M13:M36)</f>
        <v>2.375</v>
      </c>
      <c r="N37" s="24"/>
      <c r="O37" s="24">
        <f>AVERAGE(O13:O36)</f>
        <v>2.375</v>
      </c>
      <c r="P37" s="24">
        <f>AVERAGE(P13:P36)</f>
        <v>4.916666666666667</v>
      </c>
      <c r="R37" s="54">
        <f>AVERAGE(R13:R36)</f>
        <v>4.375</v>
      </c>
      <c r="S37" s="54">
        <f>AVERAGE(S13:S36)</f>
        <v>6</v>
      </c>
      <c r="T37" s="54">
        <f>AVERAGE(T13:T36)</f>
        <v>5.041666666666667</v>
      </c>
      <c r="U37" s="54">
        <f>AVERAGE(U13:U36)</f>
        <v>5.583333333333333</v>
      </c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</row>
    <row r="38" spans="1:37" s="11" customFormat="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</row>
    <row r="39" spans="1:37" s="11" customFormat="1">
      <c r="A39" s="26" t="s">
        <v>26</v>
      </c>
      <c r="B39" s="28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</row>
    <row r="40" spans="1:37">
      <c r="A40" s="5">
        <v>25</v>
      </c>
      <c r="B40" s="5">
        <v>2</v>
      </c>
      <c r="C40" s="5">
        <v>104</v>
      </c>
      <c r="D40" s="5">
        <v>2</v>
      </c>
      <c r="E40" s="5">
        <v>1</v>
      </c>
      <c r="F40" s="5">
        <v>1</v>
      </c>
      <c r="G40" s="5">
        <v>1</v>
      </c>
      <c r="H40" s="5">
        <v>4</v>
      </c>
      <c r="I40" s="5">
        <v>4</v>
      </c>
      <c r="J40" s="5">
        <v>4</v>
      </c>
      <c r="K40" s="5">
        <v>4</v>
      </c>
      <c r="L40" s="5">
        <v>4</v>
      </c>
      <c r="M40" s="5">
        <v>4</v>
      </c>
      <c r="N40" s="8">
        <f t="shared" si="0"/>
        <v>8</v>
      </c>
      <c r="O40" s="8">
        <f t="shared" si="0"/>
        <v>8</v>
      </c>
      <c r="P40" s="8">
        <f t="shared" si="0"/>
        <v>8</v>
      </c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</row>
    <row r="41" spans="1:37">
      <c r="A41" s="5">
        <v>26</v>
      </c>
      <c r="B41" s="5">
        <v>1</v>
      </c>
      <c r="C41" s="5">
        <v>99</v>
      </c>
      <c r="D41" s="5">
        <v>2</v>
      </c>
      <c r="E41" s="5">
        <v>1</v>
      </c>
      <c r="F41" s="5">
        <v>1</v>
      </c>
      <c r="G41" s="5">
        <v>1</v>
      </c>
      <c r="H41" s="5">
        <v>4</v>
      </c>
      <c r="I41" s="5">
        <v>3</v>
      </c>
      <c r="J41" s="5">
        <v>3</v>
      </c>
      <c r="K41" s="5">
        <v>4</v>
      </c>
      <c r="L41" s="5">
        <v>4</v>
      </c>
      <c r="M41" s="5">
        <v>3</v>
      </c>
      <c r="N41" s="8">
        <f t="shared" si="0"/>
        <v>8</v>
      </c>
      <c r="O41" s="8">
        <f t="shared" si="0"/>
        <v>7</v>
      </c>
      <c r="P41" s="8">
        <f t="shared" si="0"/>
        <v>6</v>
      </c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</row>
    <row r="42" spans="1:37">
      <c r="A42" s="5">
        <v>27</v>
      </c>
      <c r="B42" s="5">
        <v>2</v>
      </c>
      <c r="C42" s="5">
        <v>105</v>
      </c>
      <c r="D42" s="5">
        <v>2</v>
      </c>
      <c r="E42" s="5">
        <v>1</v>
      </c>
      <c r="F42" s="5">
        <v>1</v>
      </c>
      <c r="G42" s="5">
        <v>1</v>
      </c>
      <c r="H42" s="5">
        <v>2</v>
      </c>
      <c r="I42" s="5">
        <v>2</v>
      </c>
      <c r="J42" s="5">
        <v>1</v>
      </c>
      <c r="K42" s="5">
        <v>4</v>
      </c>
      <c r="L42" s="5">
        <v>1</v>
      </c>
      <c r="M42" s="5">
        <v>0</v>
      </c>
      <c r="N42" s="8">
        <f t="shared" si="0"/>
        <v>6</v>
      </c>
      <c r="O42" s="8">
        <f t="shared" si="0"/>
        <v>3</v>
      </c>
      <c r="P42" s="8">
        <f t="shared" si="0"/>
        <v>1</v>
      </c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</row>
    <row r="43" spans="1:37">
      <c r="A43" s="5">
        <v>28</v>
      </c>
      <c r="B43" s="5">
        <v>2</v>
      </c>
      <c r="C43" s="5">
        <v>104</v>
      </c>
      <c r="D43" s="5">
        <v>2</v>
      </c>
      <c r="E43" s="5">
        <v>1</v>
      </c>
      <c r="F43" s="5">
        <v>1</v>
      </c>
      <c r="G43" s="5">
        <v>1</v>
      </c>
      <c r="H43" s="5">
        <v>4</v>
      </c>
      <c r="I43" s="5">
        <v>2</v>
      </c>
      <c r="J43" s="5">
        <v>4</v>
      </c>
      <c r="K43" s="5">
        <v>4</v>
      </c>
      <c r="L43" s="5">
        <v>4</v>
      </c>
      <c r="M43" s="5">
        <v>4</v>
      </c>
      <c r="N43" s="8">
        <f t="shared" si="0"/>
        <v>8</v>
      </c>
      <c r="O43" s="8">
        <f t="shared" si="0"/>
        <v>6</v>
      </c>
      <c r="P43" s="8">
        <f t="shared" si="0"/>
        <v>8</v>
      </c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</row>
    <row r="44" spans="1:37">
      <c r="A44" s="5">
        <v>29</v>
      </c>
      <c r="B44" s="5">
        <v>1</v>
      </c>
      <c r="C44" s="5">
        <v>103</v>
      </c>
      <c r="D44" s="5">
        <v>2</v>
      </c>
      <c r="E44" s="5">
        <v>1</v>
      </c>
      <c r="F44" s="5">
        <v>1</v>
      </c>
      <c r="G44" s="5">
        <v>1</v>
      </c>
      <c r="H44" s="5">
        <v>2</v>
      </c>
      <c r="I44" s="5">
        <v>4</v>
      </c>
      <c r="J44" s="5">
        <v>4</v>
      </c>
      <c r="K44" s="5">
        <v>4</v>
      </c>
      <c r="L44" s="5">
        <v>3</v>
      </c>
      <c r="M44" s="5">
        <v>3</v>
      </c>
      <c r="N44" s="8">
        <f t="shared" si="0"/>
        <v>6</v>
      </c>
      <c r="O44" s="8">
        <f t="shared" si="0"/>
        <v>7</v>
      </c>
      <c r="P44" s="8">
        <f t="shared" si="0"/>
        <v>7</v>
      </c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</row>
    <row r="45" spans="1:37">
      <c r="A45" s="5">
        <v>30</v>
      </c>
      <c r="B45" s="5">
        <v>1</v>
      </c>
      <c r="C45" s="5">
        <v>97</v>
      </c>
      <c r="D45" s="5">
        <v>2</v>
      </c>
      <c r="E45" s="5">
        <v>1</v>
      </c>
      <c r="F45" s="5">
        <v>1</v>
      </c>
      <c r="G45" s="5">
        <v>1</v>
      </c>
      <c r="H45" s="5">
        <v>4</v>
      </c>
      <c r="I45" s="5">
        <v>3</v>
      </c>
      <c r="J45" s="5">
        <v>4</v>
      </c>
      <c r="K45" s="5">
        <v>4</v>
      </c>
      <c r="L45" s="5">
        <v>2</v>
      </c>
      <c r="M45" s="5">
        <v>2</v>
      </c>
      <c r="N45" s="8">
        <f t="shared" si="0"/>
        <v>8</v>
      </c>
      <c r="O45" s="8">
        <f t="shared" si="0"/>
        <v>5</v>
      </c>
      <c r="P45" s="8">
        <f t="shared" si="0"/>
        <v>6</v>
      </c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</row>
    <row r="46" spans="1:37">
      <c r="A46" s="5">
        <v>31</v>
      </c>
      <c r="B46" s="5">
        <v>2</v>
      </c>
      <c r="C46" s="5">
        <v>100</v>
      </c>
      <c r="D46" s="5">
        <v>2</v>
      </c>
      <c r="E46" s="5">
        <v>1</v>
      </c>
      <c r="F46" s="5">
        <v>1</v>
      </c>
      <c r="G46" s="5">
        <v>1</v>
      </c>
      <c r="H46" s="5">
        <v>4</v>
      </c>
      <c r="I46" s="5">
        <v>4</v>
      </c>
      <c r="J46" s="5">
        <v>4</v>
      </c>
      <c r="K46" s="5">
        <v>4</v>
      </c>
      <c r="L46" s="5">
        <v>4</v>
      </c>
      <c r="M46" s="5">
        <v>3</v>
      </c>
      <c r="N46" s="8">
        <f t="shared" si="0"/>
        <v>8</v>
      </c>
      <c r="O46" s="8">
        <f t="shared" si="0"/>
        <v>8</v>
      </c>
      <c r="P46" s="8">
        <f t="shared" si="0"/>
        <v>7</v>
      </c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</row>
    <row r="47" spans="1:37">
      <c r="A47" s="5">
        <v>32</v>
      </c>
      <c r="B47" s="5">
        <v>1</v>
      </c>
      <c r="C47" s="5">
        <v>106</v>
      </c>
      <c r="D47" s="5">
        <v>2</v>
      </c>
      <c r="E47" s="5">
        <v>1</v>
      </c>
      <c r="F47" s="5">
        <v>1</v>
      </c>
      <c r="G47" s="5">
        <v>1</v>
      </c>
      <c r="H47" s="5">
        <v>4</v>
      </c>
      <c r="I47" s="5">
        <v>4</v>
      </c>
      <c r="J47" s="5">
        <v>4</v>
      </c>
      <c r="K47" s="5">
        <v>4</v>
      </c>
      <c r="L47" s="5">
        <v>4</v>
      </c>
      <c r="M47" s="5">
        <v>4</v>
      </c>
      <c r="N47" s="8">
        <f t="shared" si="0"/>
        <v>8</v>
      </c>
      <c r="O47" s="8">
        <f t="shared" si="0"/>
        <v>8</v>
      </c>
      <c r="P47" s="8">
        <f t="shared" si="0"/>
        <v>8</v>
      </c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</row>
    <row r="48" spans="1:37">
      <c r="A48" s="5">
        <v>33</v>
      </c>
      <c r="B48" s="5">
        <v>1</v>
      </c>
      <c r="C48" s="5">
        <v>100</v>
      </c>
      <c r="D48" s="5">
        <v>2</v>
      </c>
      <c r="E48" s="5">
        <v>1</v>
      </c>
      <c r="F48" s="5">
        <v>1</v>
      </c>
      <c r="G48" s="5">
        <v>1</v>
      </c>
      <c r="H48" s="5">
        <v>4</v>
      </c>
      <c r="I48" s="5">
        <v>3</v>
      </c>
      <c r="J48" s="5">
        <v>4</v>
      </c>
      <c r="K48" s="5">
        <v>4</v>
      </c>
      <c r="L48" s="5">
        <v>2</v>
      </c>
      <c r="M48" s="5">
        <v>2</v>
      </c>
      <c r="N48" s="8">
        <f t="shared" si="0"/>
        <v>8</v>
      </c>
      <c r="O48" s="8">
        <f t="shared" si="0"/>
        <v>5</v>
      </c>
      <c r="P48" s="8">
        <f t="shared" si="0"/>
        <v>6</v>
      </c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</row>
    <row r="49" spans="1:37">
      <c r="A49" s="5">
        <v>34</v>
      </c>
      <c r="B49" s="5">
        <v>2</v>
      </c>
      <c r="C49" s="5">
        <v>103</v>
      </c>
      <c r="D49" s="5">
        <v>2</v>
      </c>
      <c r="E49" s="5">
        <v>1</v>
      </c>
      <c r="F49" s="5">
        <v>1</v>
      </c>
      <c r="G49" s="5">
        <v>1</v>
      </c>
      <c r="H49" s="5">
        <v>4</v>
      </c>
      <c r="I49" s="5">
        <v>4</v>
      </c>
      <c r="J49" s="5">
        <v>4</v>
      </c>
      <c r="K49" s="5">
        <v>4</v>
      </c>
      <c r="L49" s="5">
        <v>4</v>
      </c>
      <c r="M49" s="5">
        <v>3</v>
      </c>
      <c r="N49" s="8">
        <f t="shared" si="0"/>
        <v>8</v>
      </c>
      <c r="O49" s="8">
        <f t="shared" si="0"/>
        <v>8</v>
      </c>
      <c r="P49" s="8">
        <f t="shared" si="0"/>
        <v>7</v>
      </c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</row>
    <row r="50" spans="1:37">
      <c r="A50" s="5">
        <v>35</v>
      </c>
      <c r="B50" s="5">
        <v>2</v>
      </c>
      <c r="C50" s="5">
        <v>101</v>
      </c>
      <c r="D50" s="5">
        <v>2</v>
      </c>
      <c r="E50" s="5">
        <v>1</v>
      </c>
      <c r="F50" s="5">
        <v>1</v>
      </c>
      <c r="G50" s="5">
        <v>1</v>
      </c>
      <c r="H50" s="5">
        <v>4</v>
      </c>
      <c r="I50" s="5">
        <v>4</v>
      </c>
      <c r="J50" s="5">
        <v>4</v>
      </c>
      <c r="K50" s="5">
        <v>4</v>
      </c>
      <c r="L50" s="5">
        <v>4</v>
      </c>
      <c r="M50" s="5">
        <v>4</v>
      </c>
      <c r="N50" s="8">
        <f t="shared" si="0"/>
        <v>8</v>
      </c>
      <c r="O50" s="8">
        <f t="shared" si="0"/>
        <v>8</v>
      </c>
      <c r="P50" s="8">
        <f t="shared" si="0"/>
        <v>8</v>
      </c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</row>
    <row r="51" spans="1:37">
      <c r="A51" s="5">
        <v>36</v>
      </c>
      <c r="B51" s="5">
        <v>1</v>
      </c>
      <c r="C51" s="5">
        <v>102</v>
      </c>
      <c r="D51" s="5">
        <v>2</v>
      </c>
      <c r="E51" s="5">
        <v>1</v>
      </c>
      <c r="F51" s="5">
        <v>1</v>
      </c>
      <c r="G51" s="5">
        <v>1</v>
      </c>
      <c r="H51" s="5">
        <v>4</v>
      </c>
      <c r="I51" s="5">
        <v>4</v>
      </c>
      <c r="J51" s="5">
        <v>4</v>
      </c>
      <c r="K51" s="5">
        <v>4</v>
      </c>
      <c r="L51" s="5">
        <v>4</v>
      </c>
      <c r="M51" s="5">
        <v>4</v>
      </c>
      <c r="N51" s="8">
        <f t="shared" si="0"/>
        <v>8</v>
      </c>
      <c r="O51" s="8">
        <f t="shared" si="0"/>
        <v>8</v>
      </c>
      <c r="P51" s="8">
        <f t="shared" si="0"/>
        <v>8</v>
      </c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</row>
    <row r="52" spans="1:37">
      <c r="A52" s="12">
        <v>37</v>
      </c>
      <c r="B52" s="9">
        <v>1</v>
      </c>
      <c r="C52" s="12">
        <v>103</v>
      </c>
      <c r="D52" s="12">
        <v>2</v>
      </c>
      <c r="E52" s="12">
        <v>2</v>
      </c>
      <c r="F52" s="12">
        <v>1</v>
      </c>
      <c r="G52" s="12">
        <v>1</v>
      </c>
      <c r="H52" s="12">
        <v>4</v>
      </c>
      <c r="I52" s="12">
        <v>3</v>
      </c>
      <c r="J52" s="12">
        <v>3</v>
      </c>
      <c r="K52" s="12">
        <v>4</v>
      </c>
      <c r="L52" s="12">
        <v>4</v>
      </c>
      <c r="M52" s="12">
        <v>4</v>
      </c>
      <c r="N52" s="8">
        <f t="shared" si="0"/>
        <v>8</v>
      </c>
      <c r="O52" s="8">
        <f t="shared" si="0"/>
        <v>7</v>
      </c>
      <c r="P52" s="8">
        <f t="shared" si="0"/>
        <v>7</v>
      </c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</row>
    <row r="53" spans="1:37">
      <c r="A53" s="12">
        <v>38</v>
      </c>
      <c r="B53" s="9">
        <v>1</v>
      </c>
      <c r="C53" s="12">
        <v>102</v>
      </c>
      <c r="D53" s="12">
        <v>2</v>
      </c>
      <c r="E53" s="12">
        <v>2</v>
      </c>
      <c r="F53" s="12">
        <v>1</v>
      </c>
      <c r="G53" s="12">
        <v>1</v>
      </c>
      <c r="H53" s="12">
        <v>4</v>
      </c>
      <c r="I53" s="12">
        <v>4</v>
      </c>
      <c r="J53" s="12">
        <v>2</v>
      </c>
      <c r="K53" s="12">
        <v>4</v>
      </c>
      <c r="L53" s="12">
        <v>3</v>
      </c>
      <c r="M53" s="12">
        <v>3</v>
      </c>
      <c r="N53" s="8">
        <f t="shared" si="0"/>
        <v>8</v>
      </c>
      <c r="O53" s="8">
        <f t="shared" si="0"/>
        <v>7</v>
      </c>
      <c r="P53" s="8">
        <f t="shared" si="0"/>
        <v>5</v>
      </c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</row>
    <row r="54" spans="1:37">
      <c r="A54" s="12">
        <v>39</v>
      </c>
      <c r="B54" s="9">
        <v>2</v>
      </c>
      <c r="C54" s="12">
        <v>101</v>
      </c>
      <c r="D54" s="12">
        <v>2</v>
      </c>
      <c r="E54" s="12">
        <v>2</v>
      </c>
      <c r="F54" s="12">
        <v>1</v>
      </c>
      <c r="G54" s="12">
        <v>1</v>
      </c>
      <c r="H54" s="12">
        <v>4</v>
      </c>
      <c r="I54" s="12">
        <v>3</v>
      </c>
      <c r="J54" s="12">
        <v>4</v>
      </c>
      <c r="K54" s="12">
        <v>4</v>
      </c>
      <c r="L54" s="12">
        <v>4</v>
      </c>
      <c r="M54" s="12">
        <v>4</v>
      </c>
      <c r="N54" s="8">
        <f t="shared" si="0"/>
        <v>8</v>
      </c>
      <c r="O54" s="8">
        <f t="shared" si="0"/>
        <v>7</v>
      </c>
      <c r="P54" s="8">
        <f t="shared" si="0"/>
        <v>8</v>
      </c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</row>
    <row r="55" spans="1:37">
      <c r="A55" s="12">
        <v>40</v>
      </c>
      <c r="B55" s="9">
        <v>2</v>
      </c>
      <c r="C55" s="12">
        <v>99</v>
      </c>
      <c r="D55" s="12">
        <v>2</v>
      </c>
      <c r="E55" s="12">
        <v>2</v>
      </c>
      <c r="F55" s="12">
        <v>1</v>
      </c>
      <c r="G55" s="12">
        <v>1</v>
      </c>
      <c r="H55" s="12">
        <v>4</v>
      </c>
      <c r="I55" s="12">
        <v>3</v>
      </c>
      <c r="J55" s="12">
        <v>3</v>
      </c>
      <c r="K55" s="12">
        <v>4</v>
      </c>
      <c r="L55" s="12">
        <v>4</v>
      </c>
      <c r="M55" s="12">
        <v>3</v>
      </c>
      <c r="N55" s="8">
        <f t="shared" si="0"/>
        <v>8</v>
      </c>
      <c r="O55" s="8">
        <f t="shared" si="0"/>
        <v>7</v>
      </c>
      <c r="P55" s="8">
        <f t="shared" si="0"/>
        <v>6</v>
      </c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</row>
    <row r="56" spans="1:37">
      <c r="A56" s="12">
        <v>41</v>
      </c>
      <c r="B56" s="9">
        <v>2</v>
      </c>
      <c r="C56" s="13">
        <v>98</v>
      </c>
      <c r="D56" s="13">
        <v>2</v>
      </c>
      <c r="E56" s="13">
        <v>2</v>
      </c>
      <c r="F56" s="13">
        <v>1</v>
      </c>
      <c r="G56" s="12">
        <v>1</v>
      </c>
      <c r="H56" s="12">
        <v>4</v>
      </c>
      <c r="I56" s="12">
        <v>3</v>
      </c>
      <c r="J56" s="12">
        <v>4</v>
      </c>
      <c r="K56" s="12">
        <v>4</v>
      </c>
      <c r="L56" s="12">
        <v>4</v>
      </c>
      <c r="M56" s="12">
        <v>3</v>
      </c>
      <c r="N56" s="8">
        <f t="shared" si="0"/>
        <v>8</v>
      </c>
      <c r="O56" s="8">
        <f t="shared" si="0"/>
        <v>7</v>
      </c>
      <c r="P56" s="8">
        <f t="shared" si="0"/>
        <v>7</v>
      </c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</row>
    <row r="57" spans="1:37">
      <c r="A57" s="12">
        <v>42</v>
      </c>
      <c r="B57" s="9">
        <v>1</v>
      </c>
      <c r="C57" s="13">
        <v>102</v>
      </c>
      <c r="D57" s="13">
        <v>2</v>
      </c>
      <c r="E57" s="13">
        <v>2</v>
      </c>
      <c r="F57" s="13">
        <v>1</v>
      </c>
      <c r="G57" s="12">
        <v>1</v>
      </c>
      <c r="H57" s="12">
        <v>4</v>
      </c>
      <c r="I57" s="12">
        <v>4</v>
      </c>
      <c r="J57" s="12">
        <v>4</v>
      </c>
      <c r="K57" s="12">
        <v>4</v>
      </c>
      <c r="L57" s="12">
        <v>4</v>
      </c>
      <c r="M57" s="12">
        <v>2</v>
      </c>
      <c r="N57" s="8">
        <f t="shared" si="0"/>
        <v>8</v>
      </c>
      <c r="O57" s="8">
        <f t="shared" si="0"/>
        <v>8</v>
      </c>
      <c r="P57" s="8">
        <f t="shared" si="0"/>
        <v>6</v>
      </c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</row>
    <row r="58" spans="1:37">
      <c r="A58" s="12">
        <v>43</v>
      </c>
      <c r="B58" s="9">
        <v>2</v>
      </c>
      <c r="C58" s="12">
        <v>103</v>
      </c>
      <c r="D58" s="12">
        <v>2</v>
      </c>
      <c r="E58" s="12">
        <v>2</v>
      </c>
      <c r="F58" s="12">
        <v>1</v>
      </c>
      <c r="G58" s="12">
        <v>1</v>
      </c>
      <c r="H58" s="12">
        <v>4</v>
      </c>
      <c r="I58" s="12">
        <v>4</v>
      </c>
      <c r="J58" s="12">
        <v>3</v>
      </c>
      <c r="K58" s="12">
        <v>4</v>
      </c>
      <c r="L58" s="12">
        <v>4</v>
      </c>
      <c r="M58" s="12">
        <v>4</v>
      </c>
      <c r="N58" s="8">
        <f t="shared" si="0"/>
        <v>8</v>
      </c>
      <c r="O58" s="8">
        <f t="shared" si="0"/>
        <v>8</v>
      </c>
      <c r="P58" s="8">
        <f t="shared" si="0"/>
        <v>7</v>
      </c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</row>
    <row r="59" spans="1:37">
      <c r="A59" s="12">
        <v>44</v>
      </c>
      <c r="B59" s="9">
        <v>2</v>
      </c>
      <c r="C59" s="12">
        <v>100</v>
      </c>
      <c r="D59" s="12">
        <v>2</v>
      </c>
      <c r="E59" s="12">
        <v>2</v>
      </c>
      <c r="F59" s="12">
        <v>1</v>
      </c>
      <c r="G59" s="12">
        <v>1</v>
      </c>
      <c r="H59" s="12">
        <v>4</v>
      </c>
      <c r="I59" s="12">
        <v>3</v>
      </c>
      <c r="J59" s="12">
        <v>3</v>
      </c>
      <c r="K59" s="12">
        <v>4</v>
      </c>
      <c r="L59" s="12">
        <v>3</v>
      </c>
      <c r="M59" s="12">
        <v>3</v>
      </c>
      <c r="N59" s="8">
        <f t="shared" si="0"/>
        <v>8</v>
      </c>
      <c r="O59" s="8">
        <f t="shared" si="0"/>
        <v>6</v>
      </c>
      <c r="P59" s="8">
        <f t="shared" si="0"/>
        <v>6</v>
      </c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</row>
    <row r="60" spans="1:37">
      <c r="A60" s="12">
        <v>45</v>
      </c>
      <c r="B60" s="9">
        <v>1</v>
      </c>
      <c r="C60" s="12">
        <v>97</v>
      </c>
      <c r="D60" s="12">
        <v>2</v>
      </c>
      <c r="E60" s="12">
        <v>2</v>
      </c>
      <c r="F60" s="12">
        <v>1</v>
      </c>
      <c r="G60" s="12">
        <v>1</v>
      </c>
      <c r="H60" s="12">
        <v>4</v>
      </c>
      <c r="I60" s="12">
        <v>4</v>
      </c>
      <c r="J60" s="12">
        <v>2</v>
      </c>
      <c r="K60" s="12">
        <v>4</v>
      </c>
      <c r="L60" s="12">
        <v>4</v>
      </c>
      <c r="M60" s="12">
        <v>3</v>
      </c>
      <c r="N60" s="8">
        <f t="shared" si="0"/>
        <v>8</v>
      </c>
      <c r="O60" s="8">
        <f t="shared" si="0"/>
        <v>8</v>
      </c>
      <c r="P60" s="8">
        <f t="shared" si="0"/>
        <v>5</v>
      </c>
    </row>
    <row r="61" spans="1:37">
      <c r="A61" s="12">
        <v>46</v>
      </c>
      <c r="B61" s="12">
        <v>2</v>
      </c>
      <c r="C61" s="12">
        <v>98</v>
      </c>
      <c r="D61" s="12">
        <v>2</v>
      </c>
      <c r="E61" s="12">
        <v>2</v>
      </c>
      <c r="F61" s="12">
        <v>1</v>
      </c>
      <c r="G61" s="12">
        <v>1</v>
      </c>
      <c r="H61" s="12">
        <v>4</v>
      </c>
      <c r="I61" s="12">
        <v>4</v>
      </c>
      <c r="J61" s="12">
        <v>4</v>
      </c>
      <c r="K61" s="12">
        <v>4</v>
      </c>
      <c r="L61" s="12">
        <v>4</v>
      </c>
      <c r="M61" s="12">
        <v>4</v>
      </c>
      <c r="N61" s="8">
        <f t="shared" si="0"/>
        <v>8</v>
      </c>
      <c r="O61" s="8">
        <f t="shared" si="0"/>
        <v>8</v>
      </c>
      <c r="P61" s="8">
        <f t="shared" si="0"/>
        <v>8</v>
      </c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</row>
    <row r="62" spans="1:37">
      <c r="A62" s="12">
        <v>47</v>
      </c>
      <c r="B62" s="12">
        <v>1</v>
      </c>
      <c r="C62" s="12">
        <v>102</v>
      </c>
      <c r="D62" s="12">
        <v>2</v>
      </c>
      <c r="E62" s="12">
        <v>2</v>
      </c>
      <c r="F62" s="12">
        <v>1</v>
      </c>
      <c r="G62" s="12">
        <v>1</v>
      </c>
      <c r="H62" s="12">
        <v>4</v>
      </c>
      <c r="I62" s="12">
        <v>4</v>
      </c>
      <c r="J62" s="12">
        <v>4</v>
      </c>
      <c r="K62" s="12">
        <v>4</v>
      </c>
      <c r="L62" s="12">
        <v>3</v>
      </c>
      <c r="M62" s="12">
        <v>4</v>
      </c>
      <c r="N62" s="8">
        <f t="shared" si="0"/>
        <v>8</v>
      </c>
      <c r="O62" s="8">
        <f t="shared" si="0"/>
        <v>7</v>
      </c>
      <c r="P62" s="8">
        <f t="shared" si="0"/>
        <v>8</v>
      </c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</row>
    <row r="63" spans="1:37">
      <c r="A63" s="12">
        <v>48</v>
      </c>
      <c r="B63" s="12">
        <v>1</v>
      </c>
      <c r="C63" s="12">
        <v>101</v>
      </c>
      <c r="D63" s="12">
        <v>2</v>
      </c>
      <c r="E63" s="12">
        <v>2</v>
      </c>
      <c r="F63" s="12">
        <v>1</v>
      </c>
      <c r="G63" s="12">
        <v>1</v>
      </c>
      <c r="H63" s="12">
        <v>4</v>
      </c>
      <c r="I63" s="12">
        <v>4</v>
      </c>
      <c r="J63" s="12">
        <v>3</v>
      </c>
      <c r="K63" s="12">
        <v>4</v>
      </c>
      <c r="L63" s="12">
        <v>4</v>
      </c>
      <c r="M63" s="12">
        <v>4</v>
      </c>
      <c r="N63" s="8">
        <f t="shared" si="0"/>
        <v>8</v>
      </c>
      <c r="O63" s="8">
        <f t="shared" si="0"/>
        <v>8</v>
      </c>
      <c r="P63" s="8">
        <f t="shared" si="0"/>
        <v>7</v>
      </c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</row>
    <row r="64" spans="1:37">
      <c r="H64" t="s">
        <v>17</v>
      </c>
      <c r="I64" s="4">
        <f>AVERAGE(I40:I63)</f>
        <v>3.5</v>
      </c>
      <c r="J64" s="4">
        <f>AVERAGE(J40:J63)</f>
        <v>3.4583333333333335</v>
      </c>
      <c r="L64" s="4">
        <f>AVERAGE(L40:L63)</f>
        <v>3.5416666666666665</v>
      </c>
      <c r="M64" s="4">
        <f>AVERAGE(M40:M63)</f>
        <v>3.2083333333333335</v>
      </c>
      <c r="N64" t="s">
        <v>17</v>
      </c>
      <c r="O64" t="s">
        <v>17</v>
      </c>
      <c r="P64" t="s">
        <v>17</v>
      </c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</row>
    <row r="65" spans="2:37">
      <c r="H65" t="s">
        <v>17</v>
      </c>
      <c r="I65" s="14" t="s">
        <v>17</v>
      </c>
      <c r="J65" s="14" t="s">
        <v>17</v>
      </c>
      <c r="K65" t="s">
        <v>17</v>
      </c>
      <c r="L65" s="14" t="s">
        <v>17</v>
      </c>
      <c r="M65" s="14" t="s">
        <v>17</v>
      </c>
      <c r="N65" t="s">
        <v>17</v>
      </c>
      <c r="O65" t="s">
        <v>17</v>
      </c>
      <c r="P65" t="s">
        <v>17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</row>
    <row r="66" spans="2:37">
      <c r="H66" s="15" t="s">
        <v>17</v>
      </c>
      <c r="I66" s="16" t="s">
        <v>17</v>
      </c>
      <c r="J66" s="16" t="s">
        <v>17</v>
      </c>
      <c r="K66" s="15" t="s">
        <v>17</v>
      </c>
      <c r="L66" s="16" t="s">
        <v>17</v>
      </c>
      <c r="M66" s="16" t="s">
        <v>17</v>
      </c>
      <c r="N66" t="s">
        <v>17</v>
      </c>
      <c r="O66" t="s">
        <v>17</v>
      </c>
      <c r="P66" t="s">
        <v>17</v>
      </c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</row>
    <row r="67" spans="2:37"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</row>
    <row r="68" spans="2:37"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</row>
    <row r="69" spans="2:37"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</row>
    <row r="70" spans="2:37"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</row>
    <row r="71" spans="2:37">
      <c r="D71" s="4"/>
      <c r="E71" s="4"/>
      <c r="F71" s="4"/>
      <c r="G71" s="4" t="s">
        <v>112</v>
      </c>
      <c r="H71" s="4" t="s">
        <v>18</v>
      </c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</row>
    <row r="72" spans="2:37">
      <c r="D72" s="4" t="s">
        <v>19</v>
      </c>
      <c r="E72" s="4" t="s">
        <v>125</v>
      </c>
      <c r="F72" s="4" t="s">
        <v>21</v>
      </c>
      <c r="G72" s="4">
        <v>0.875</v>
      </c>
      <c r="H72" s="4">
        <v>2.54</v>
      </c>
      <c r="I72" s="17"/>
      <c r="J72" s="18" t="s">
        <v>17</v>
      </c>
      <c r="K72" s="17"/>
      <c r="L72" s="17"/>
      <c r="M72" s="17"/>
      <c r="N72" s="19" t="s">
        <v>17</v>
      </c>
      <c r="O72" s="17"/>
      <c r="P72" s="17"/>
      <c r="Q72" s="17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</row>
    <row r="73" spans="2:37">
      <c r="D73" s="4"/>
      <c r="E73" s="4"/>
      <c r="F73" s="4" t="s">
        <v>22</v>
      </c>
      <c r="G73" s="4">
        <v>3.5</v>
      </c>
      <c r="H73" s="4">
        <v>3.46</v>
      </c>
      <c r="I73" s="17"/>
      <c r="J73" s="17"/>
      <c r="K73" s="17"/>
      <c r="L73" s="17"/>
      <c r="M73" s="17"/>
      <c r="N73" s="17"/>
      <c r="O73" s="17"/>
      <c r="P73" s="17"/>
      <c r="Q73" s="17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</row>
    <row r="74" spans="2:37">
      <c r="D74" s="4"/>
      <c r="E74" s="4" t="s">
        <v>126</v>
      </c>
      <c r="F74" s="4" t="s">
        <v>21</v>
      </c>
      <c r="G74" s="4">
        <v>1.5</v>
      </c>
      <c r="H74" s="4">
        <v>2.375</v>
      </c>
      <c r="I74" s="7"/>
      <c r="J74" s="7"/>
      <c r="K74" s="20" t="s">
        <v>17</v>
      </c>
      <c r="L74" s="20" t="s">
        <v>17</v>
      </c>
      <c r="M74" s="7"/>
      <c r="N74" s="7"/>
      <c r="O74" s="20" t="s">
        <v>17</v>
      </c>
      <c r="P74" s="20" t="s">
        <v>17</v>
      </c>
      <c r="Q74" s="7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</row>
    <row r="75" spans="2:37">
      <c r="B75" s="5" t="s">
        <v>17</v>
      </c>
      <c r="C75" s="5" t="s">
        <v>17</v>
      </c>
      <c r="D75" s="4"/>
      <c r="E75" s="4"/>
      <c r="F75" s="4" t="s">
        <v>22</v>
      </c>
      <c r="G75" s="4">
        <v>3.54</v>
      </c>
      <c r="H75" s="4">
        <v>3.21</v>
      </c>
      <c r="I75" s="20"/>
      <c r="J75" s="20" t="s">
        <v>17</v>
      </c>
      <c r="K75" s="7" t="str">
        <f>H64</f>
        <v xml:space="preserve"> </v>
      </c>
      <c r="L75" s="7" t="str">
        <f>H65</f>
        <v xml:space="preserve"> </v>
      </c>
      <c r="M75" s="7"/>
      <c r="N75" s="20" t="s">
        <v>17</v>
      </c>
      <c r="O75" s="7" t="s">
        <v>17</v>
      </c>
      <c r="P75" s="7" t="str">
        <f>K65</f>
        <v xml:space="preserve"> </v>
      </c>
      <c r="Q75" s="7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</row>
    <row r="76" spans="2:37">
      <c r="B76" s="5" t="s">
        <v>17</v>
      </c>
      <c r="C76" s="5" t="s">
        <v>17</v>
      </c>
      <c r="D76" s="4"/>
      <c r="E76" s="4"/>
      <c r="F76" s="4"/>
      <c r="G76" s="4"/>
      <c r="H76" s="4"/>
      <c r="I76" s="7"/>
      <c r="J76" s="20" t="s">
        <v>17</v>
      </c>
      <c r="K76" s="7" t="e">
        <f>#REF!</f>
        <v>#REF!</v>
      </c>
      <c r="L76" s="7" t="str">
        <f>I65</f>
        <v xml:space="preserve"> </v>
      </c>
      <c r="M76" s="7"/>
      <c r="N76" s="20" t="s">
        <v>17</v>
      </c>
      <c r="O76" s="7" t="s">
        <v>17</v>
      </c>
      <c r="P76" s="7" t="str">
        <f>L65</f>
        <v xml:space="preserve"> </v>
      </c>
      <c r="Q76" s="7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</row>
    <row r="77" spans="2:37">
      <c r="B77" s="5"/>
      <c r="C77" s="5"/>
      <c r="D77" s="4" t="s">
        <v>24</v>
      </c>
      <c r="E77" s="4" t="s">
        <v>20</v>
      </c>
      <c r="F77" s="4" t="s">
        <v>21</v>
      </c>
      <c r="G77" s="4">
        <v>0.25</v>
      </c>
      <c r="H77" s="4">
        <v>0.26</v>
      </c>
      <c r="I77" s="7"/>
      <c r="J77" s="20" t="s">
        <v>17</v>
      </c>
      <c r="K77" s="7" t="e">
        <f>#REF!</f>
        <v>#REF!</v>
      </c>
      <c r="L77" s="7" t="str">
        <f>J65</f>
        <v xml:space="preserve"> </v>
      </c>
      <c r="M77" s="7"/>
      <c r="N77" s="20" t="s">
        <v>17</v>
      </c>
      <c r="O77" s="7" t="s">
        <v>17</v>
      </c>
      <c r="P77" s="7" t="str">
        <f>M65</f>
        <v xml:space="preserve"> </v>
      </c>
      <c r="Q77" s="7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</row>
    <row r="78" spans="2:37">
      <c r="B78" s="5" t="s">
        <v>17</v>
      </c>
      <c r="C78" s="5" t="s">
        <v>17</v>
      </c>
      <c r="D78" s="4"/>
      <c r="E78" s="4"/>
      <c r="F78" s="4" t="s">
        <v>22</v>
      </c>
      <c r="G78" s="4">
        <v>0.14000000000000001</v>
      </c>
      <c r="H78" s="4">
        <v>0.17</v>
      </c>
      <c r="I78" s="7"/>
      <c r="J78" s="7"/>
      <c r="K78" s="7"/>
      <c r="L78" s="7"/>
      <c r="M78" s="7"/>
      <c r="N78" s="7"/>
      <c r="O78" s="7"/>
      <c r="P78" s="7"/>
      <c r="Q78" s="7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</row>
    <row r="79" spans="2:37">
      <c r="B79" s="5" t="s">
        <v>17</v>
      </c>
      <c r="C79" s="5" t="s">
        <v>17</v>
      </c>
      <c r="D79" s="4"/>
      <c r="E79" s="4" t="s">
        <v>23</v>
      </c>
      <c r="F79" s="4" t="s">
        <v>21</v>
      </c>
      <c r="G79" s="4">
        <v>0.3</v>
      </c>
      <c r="H79" s="4">
        <v>0.32</v>
      </c>
      <c r="I79" s="7"/>
      <c r="J79" s="7"/>
      <c r="K79" s="7"/>
      <c r="L79" s="7"/>
      <c r="M79" s="7"/>
      <c r="N79" s="7"/>
      <c r="O79" s="7"/>
      <c r="P79" s="7"/>
      <c r="Q79" s="7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</row>
    <row r="80" spans="2:37">
      <c r="D80" s="4"/>
      <c r="E80" s="4"/>
      <c r="F80" s="4" t="s">
        <v>22</v>
      </c>
      <c r="G80" s="4">
        <v>0.17</v>
      </c>
      <c r="H80" s="4">
        <v>0.19900000000000001</v>
      </c>
      <c r="I80" s="7"/>
      <c r="J80" s="7"/>
      <c r="K80" s="7"/>
      <c r="L80" s="7"/>
      <c r="M80" s="7"/>
      <c r="N80" s="7"/>
      <c r="O80" s="7"/>
      <c r="P80" s="7"/>
      <c r="Q80" s="7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</row>
    <row r="81" spans="4:37">
      <c r="I81" s="17"/>
      <c r="J81" s="18"/>
      <c r="K81" s="17"/>
      <c r="L81" s="17"/>
      <c r="M81" s="17"/>
      <c r="N81" s="19" t="s">
        <v>17</v>
      </c>
      <c r="O81" s="17"/>
      <c r="P81" s="17"/>
      <c r="Q81" s="7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</row>
    <row r="82" spans="4:37">
      <c r="I82" s="17"/>
      <c r="J82" s="17"/>
      <c r="K82" s="17"/>
      <c r="L82" s="17"/>
      <c r="M82" s="17"/>
      <c r="N82" s="17"/>
      <c r="O82" s="17"/>
      <c r="P82" s="17"/>
      <c r="Q82" s="7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</row>
    <row r="83" spans="4:37">
      <c r="I83" s="7"/>
      <c r="J83" s="7"/>
      <c r="K83" s="20"/>
      <c r="L83" s="20"/>
      <c r="M83" s="7"/>
      <c r="N83" s="7"/>
      <c r="O83" s="20" t="s">
        <v>17</v>
      </c>
      <c r="P83" s="20" t="s">
        <v>17</v>
      </c>
      <c r="Q83" s="7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</row>
    <row r="84" spans="4:37">
      <c r="I84" s="20"/>
      <c r="J84" s="20"/>
      <c r="K84" s="21"/>
      <c r="L84" s="21"/>
      <c r="M84" s="7"/>
      <c r="N84" s="7"/>
      <c r="O84" s="21"/>
      <c r="P84" s="21"/>
      <c r="Q84" s="7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</row>
    <row r="85" spans="4:37">
      <c r="I85" s="7"/>
      <c r="J85" s="20"/>
      <c r="K85" s="21"/>
      <c r="L85" s="21"/>
      <c r="M85" s="7"/>
      <c r="N85" s="7"/>
      <c r="O85" s="21"/>
      <c r="P85" s="21"/>
      <c r="Q85" s="7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</row>
    <row r="86" spans="4:37">
      <c r="I86" s="7"/>
      <c r="J86" s="20"/>
      <c r="K86" s="21"/>
      <c r="L86" s="21"/>
      <c r="M86" s="7"/>
      <c r="N86" s="7"/>
      <c r="O86" s="21"/>
      <c r="P86" s="21"/>
      <c r="Q86" s="7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</row>
    <row r="87" spans="4:37">
      <c r="D87" t="s">
        <v>153</v>
      </c>
      <c r="I87" s="7"/>
      <c r="J87" s="7"/>
      <c r="K87" s="7"/>
      <c r="L87" s="7"/>
      <c r="M87" s="7"/>
      <c r="N87" s="7"/>
      <c r="O87" s="7"/>
      <c r="P87" s="7"/>
      <c r="Q87" s="7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</row>
    <row r="88" spans="4:37" ht="17">
      <c r="D88" t="s">
        <v>114</v>
      </c>
      <c r="E88" s="14"/>
      <c r="H88" s="22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</row>
    <row r="89" spans="4:37">
      <c r="D89" t="s">
        <v>115</v>
      </c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</row>
    <row r="90" spans="4:37">
      <c r="D90" t="s">
        <v>116</v>
      </c>
      <c r="H90" s="7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</row>
    <row r="91" spans="4:37">
      <c r="H91" s="20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</row>
    <row r="92" spans="4:37">
      <c r="D92" t="s">
        <v>117</v>
      </c>
      <c r="H92" s="20"/>
      <c r="K92" s="20"/>
      <c r="L92" s="20"/>
      <c r="N92" s="7"/>
      <c r="O92" s="7"/>
      <c r="P92" s="7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</row>
    <row r="93" spans="4:37">
      <c r="D93" t="s">
        <v>118</v>
      </c>
      <c r="H93" s="20"/>
      <c r="K93" s="7"/>
      <c r="L93" s="7"/>
      <c r="N93" s="7"/>
      <c r="O93" s="21"/>
      <c r="P93" s="21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</row>
    <row r="94" spans="4:37">
      <c r="D94" t="s">
        <v>119</v>
      </c>
      <c r="K94" s="7"/>
      <c r="L94" s="7"/>
      <c r="N94" s="7"/>
      <c r="O94" s="21"/>
      <c r="P94" s="21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</row>
    <row r="95" spans="4:37">
      <c r="D95" t="s">
        <v>120</v>
      </c>
      <c r="K95" s="7"/>
      <c r="L95" s="7"/>
      <c r="N95" s="7"/>
      <c r="O95" s="21"/>
      <c r="P95" s="21"/>
    </row>
    <row r="100" spans="8:14">
      <c r="N100" s="23"/>
    </row>
    <row r="101" spans="8:14">
      <c r="H101" s="23"/>
    </row>
    <row r="136" spans="4:4">
      <c r="D136" s="74"/>
    </row>
    <row r="147" spans="4:10" ht="17" thickBot="1">
      <c r="D147" s="74"/>
    </row>
    <row r="148" spans="4:10" ht="34" thickTop="1" thickBot="1">
      <c r="D148" s="75"/>
      <c r="E148" s="75" t="s">
        <v>131</v>
      </c>
      <c r="F148" s="75" t="s">
        <v>132</v>
      </c>
      <c r="G148" s="75" t="s">
        <v>133</v>
      </c>
      <c r="H148" s="75" t="s">
        <v>134</v>
      </c>
    </row>
    <row r="149" spans="4:10" ht="18" thickTop="1" thickBot="1">
      <c r="D149" s="76" t="s">
        <v>21</v>
      </c>
      <c r="E149" s="76">
        <v>53</v>
      </c>
      <c r="F149" s="76">
        <v>4</v>
      </c>
      <c r="G149" s="76">
        <v>66</v>
      </c>
      <c r="H149" s="76">
        <v>69</v>
      </c>
      <c r="J149">
        <f>E149+F149+G149+H149</f>
        <v>192</v>
      </c>
    </row>
    <row r="150" spans="4:10" ht="18" thickTop="1" thickBot="1">
      <c r="D150" s="76" t="s">
        <v>22</v>
      </c>
      <c r="E150" s="76">
        <v>148</v>
      </c>
      <c r="F150" s="76">
        <v>22</v>
      </c>
      <c r="G150" s="76">
        <v>10</v>
      </c>
      <c r="H150" s="76">
        <v>12</v>
      </c>
      <c r="J150">
        <f>E150+F150+G150+H150</f>
        <v>192</v>
      </c>
    </row>
    <row r="151" spans="4:10" ht="17" thickTop="1">
      <c r="D151" s="74"/>
    </row>
    <row r="153" spans="4:10">
      <c r="E153">
        <f t="shared" ref="E153:H154" si="5">E149/1.92</f>
        <v>27.604166666666668</v>
      </c>
      <c r="F153">
        <f t="shared" si="5"/>
        <v>2.0833333333333335</v>
      </c>
      <c r="G153">
        <f t="shared" si="5"/>
        <v>34.375</v>
      </c>
      <c r="H153">
        <f t="shared" si="5"/>
        <v>35.9375</v>
      </c>
    </row>
    <row r="154" spans="4:10">
      <c r="E154">
        <f t="shared" si="5"/>
        <v>77.083333333333343</v>
      </c>
      <c r="F154">
        <f t="shared" si="5"/>
        <v>11.458333333333334</v>
      </c>
      <c r="G154">
        <f t="shared" si="5"/>
        <v>5.2083333333333339</v>
      </c>
      <c r="H154">
        <f t="shared" si="5"/>
        <v>6.25</v>
      </c>
    </row>
  </sheetData>
  <pageMargins left="0.75" right="0.75" top="1" bottom="1" header="0.5" footer="0.5"/>
  <pageSetup paperSize="9"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01"/>
  <sheetViews>
    <sheetView workbookViewId="0">
      <selection sqref="A1:M3"/>
    </sheetView>
  </sheetViews>
  <sheetFormatPr baseColWidth="10" defaultRowHeight="15" x14ac:dyDescent="0"/>
  <cols>
    <col min="1" max="1" width="18" customWidth="1"/>
    <col min="4" max="4" width="10.83203125" style="5"/>
    <col min="8" max="8" width="15" customWidth="1"/>
    <col min="9" max="9" width="14" customWidth="1"/>
    <col min="10" max="12" width="13.33203125" customWidth="1"/>
    <col min="13" max="13" width="13.83203125" customWidth="1"/>
    <col min="14" max="15" width="14.1640625" customWidth="1"/>
    <col min="16" max="18" width="13.1640625" customWidth="1"/>
    <col min="21" max="22" width="15.33203125" customWidth="1"/>
    <col min="23" max="23" width="15" customWidth="1"/>
    <col min="24" max="24" width="14" customWidth="1"/>
    <col min="25" max="25" width="13.83203125" customWidth="1"/>
    <col min="26" max="26" width="15.5" customWidth="1"/>
    <col min="31" max="31" width="22.33203125" customWidth="1"/>
  </cols>
  <sheetData>
    <row r="1" spans="1:64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64">
      <c r="A2" s="82" t="s">
        <v>199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64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6" spans="1:64">
      <c r="A6" s="1" t="s">
        <v>192</v>
      </c>
    </row>
    <row r="7" spans="1:64">
      <c r="A7" s="2" t="s">
        <v>193</v>
      </c>
      <c r="B7" s="2"/>
      <c r="C7" s="2"/>
      <c r="I7" s="4" t="s">
        <v>28</v>
      </c>
      <c r="J7" s="4"/>
      <c r="K7" s="72"/>
      <c r="M7" s="4" t="s">
        <v>28</v>
      </c>
      <c r="N7" s="4"/>
      <c r="O7" s="72"/>
    </row>
    <row r="8" spans="1:64">
      <c r="I8" s="4"/>
      <c r="J8" s="4"/>
      <c r="K8" s="72"/>
      <c r="M8" s="4"/>
      <c r="N8" s="4"/>
      <c r="O8" s="72"/>
      <c r="Q8" s="4" t="s">
        <v>183</v>
      </c>
      <c r="R8" s="4"/>
      <c r="S8" s="78"/>
      <c r="U8" s="4" t="s">
        <v>17</v>
      </c>
      <c r="V8" s="4"/>
      <c r="W8" s="4"/>
      <c r="X8" s="4"/>
      <c r="Y8" s="69"/>
      <c r="Z8" s="69"/>
    </row>
    <row r="9" spans="1:64">
      <c r="A9" t="s">
        <v>166</v>
      </c>
      <c r="I9" s="4" t="s">
        <v>29</v>
      </c>
      <c r="J9" s="4" t="s">
        <v>30</v>
      </c>
      <c r="K9" s="72" t="s">
        <v>31</v>
      </c>
      <c r="M9" s="4" t="s">
        <v>32</v>
      </c>
      <c r="N9" s="4" t="s">
        <v>33</v>
      </c>
      <c r="O9" s="72" t="s">
        <v>34</v>
      </c>
      <c r="Q9" s="4" t="s">
        <v>174</v>
      </c>
      <c r="R9" s="4"/>
      <c r="S9" s="78"/>
      <c r="U9" s="4" t="s">
        <v>182</v>
      </c>
      <c r="V9" s="4"/>
      <c r="W9" s="4"/>
      <c r="X9" s="4"/>
      <c r="Y9" s="69"/>
      <c r="Z9" s="69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</row>
    <row r="10" spans="1:64" s="14" customFormat="1">
      <c r="A10" s="25" t="s">
        <v>1</v>
      </c>
      <c r="B10" s="25" t="s">
        <v>2</v>
      </c>
      <c r="C10" s="25" t="s">
        <v>3</v>
      </c>
      <c r="D10" s="25" t="s">
        <v>35</v>
      </c>
      <c r="E10" s="25" t="s">
        <v>5</v>
      </c>
      <c r="F10" s="25" t="s">
        <v>6</v>
      </c>
      <c r="G10" s="25" t="s">
        <v>165</v>
      </c>
      <c r="H10" s="25" t="s">
        <v>8</v>
      </c>
      <c r="I10" s="29" t="s">
        <v>9</v>
      </c>
      <c r="J10" s="29" t="s">
        <v>10</v>
      </c>
      <c r="K10" s="71" t="s">
        <v>37</v>
      </c>
      <c r="L10" s="25" t="s">
        <v>11</v>
      </c>
      <c r="M10" s="29" t="s">
        <v>12</v>
      </c>
      <c r="N10" s="29" t="s">
        <v>13</v>
      </c>
      <c r="O10" s="71" t="s">
        <v>38</v>
      </c>
      <c r="P10" s="30" t="s">
        <v>14</v>
      </c>
      <c r="Q10" s="30" t="s">
        <v>15</v>
      </c>
      <c r="R10" s="30" t="s">
        <v>16</v>
      </c>
      <c r="S10" s="30" t="s">
        <v>39</v>
      </c>
      <c r="U10" s="7" t="s">
        <v>94</v>
      </c>
      <c r="V10" s="7" t="s">
        <v>95</v>
      </c>
      <c r="W10" s="7" t="s">
        <v>96</v>
      </c>
      <c r="X10" s="7" t="s">
        <v>97</v>
      </c>
      <c r="Y10" s="7" t="s">
        <v>98</v>
      </c>
      <c r="Z10" s="7" t="s">
        <v>99</v>
      </c>
      <c r="AD10"/>
      <c r="AE10"/>
      <c r="AF10"/>
      <c r="AG10"/>
      <c r="AH10"/>
      <c r="AI10"/>
      <c r="AJ10"/>
      <c r="AK10"/>
      <c r="AL10"/>
      <c r="AM10"/>
      <c r="AN10"/>
      <c r="AO10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</row>
    <row r="11" spans="1:64" s="14" customForma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30"/>
      <c r="Q11" s="30"/>
      <c r="R11" s="30"/>
      <c r="S11" s="30"/>
      <c r="AD11"/>
      <c r="AE11"/>
      <c r="AF11"/>
      <c r="AG11"/>
      <c r="AH11"/>
      <c r="AI11"/>
      <c r="AJ11"/>
      <c r="AK11"/>
      <c r="AL11"/>
      <c r="AM11"/>
      <c r="AN11"/>
      <c r="AO11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</row>
    <row r="12" spans="1:64" s="14" customFormat="1">
      <c r="A12" s="40" t="s">
        <v>44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30"/>
      <c r="Q12" s="30"/>
      <c r="R12" s="30"/>
      <c r="S12" s="30"/>
      <c r="AD12"/>
      <c r="AE12"/>
      <c r="AF12"/>
      <c r="AG12"/>
      <c r="AH12"/>
      <c r="AI12"/>
      <c r="AJ12"/>
      <c r="AK12"/>
      <c r="AL12"/>
      <c r="AM12"/>
      <c r="AN12"/>
      <c r="AO12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</row>
    <row r="13" spans="1:64" s="14" customFormat="1">
      <c r="A13" s="25">
        <v>1</v>
      </c>
      <c r="B13" s="25" t="s">
        <v>40</v>
      </c>
      <c r="C13" s="25">
        <v>7</v>
      </c>
      <c r="D13" s="25">
        <v>86</v>
      </c>
      <c r="E13" s="25">
        <v>1</v>
      </c>
      <c r="F13" s="25"/>
      <c r="G13" s="25">
        <v>1</v>
      </c>
      <c r="H13" s="25">
        <v>4</v>
      </c>
      <c r="I13" s="25">
        <v>1</v>
      </c>
      <c r="J13" s="25">
        <v>0</v>
      </c>
      <c r="K13" s="25">
        <v>0</v>
      </c>
      <c r="L13" s="25">
        <v>4</v>
      </c>
      <c r="M13" s="25">
        <v>0</v>
      </c>
      <c r="N13" s="25">
        <v>2</v>
      </c>
      <c r="O13" s="25">
        <v>2</v>
      </c>
      <c r="P13" s="31">
        <f t="shared" ref="P13:P62" si="0">SUM(H13+L13)</f>
        <v>8</v>
      </c>
      <c r="Q13" s="31">
        <f>SUM(I13+M13)</f>
        <v>1</v>
      </c>
      <c r="R13" s="31">
        <f t="shared" ref="Q13:S62" si="1">SUM(J13+N13)</f>
        <v>2</v>
      </c>
      <c r="S13" s="31">
        <f t="shared" si="1"/>
        <v>2</v>
      </c>
      <c r="U13" s="14">
        <f>SUM(I13+I39)</f>
        <v>5</v>
      </c>
      <c r="V13" s="14">
        <f>SUM(J13+J39)</f>
        <v>4</v>
      </c>
      <c r="W13" s="14">
        <f>SUM(K13+K39)</f>
        <v>3</v>
      </c>
      <c r="X13" s="14">
        <f>SUM(M13+M39)</f>
        <v>4</v>
      </c>
      <c r="Y13" s="14">
        <f t="shared" ref="Y13:Z28" si="2">SUM(N13+N39)</f>
        <v>6</v>
      </c>
      <c r="Z13" s="14">
        <f t="shared" si="2"/>
        <v>6</v>
      </c>
      <c r="AD13"/>
      <c r="AE13"/>
      <c r="AF13"/>
      <c r="AG13"/>
      <c r="AH13"/>
      <c r="AI13"/>
      <c r="AJ13"/>
      <c r="AK13"/>
      <c r="AL13"/>
      <c r="AM13"/>
      <c r="AN13"/>
      <c r="AO1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</row>
    <row r="14" spans="1:64" s="14" customFormat="1">
      <c r="A14" s="25">
        <v>2</v>
      </c>
      <c r="B14" s="25" t="s">
        <v>41</v>
      </c>
      <c r="C14" s="25">
        <v>7</v>
      </c>
      <c r="D14" s="25">
        <v>86</v>
      </c>
      <c r="E14" s="25">
        <v>1</v>
      </c>
      <c r="F14" s="25"/>
      <c r="G14" s="25">
        <v>1</v>
      </c>
      <c r="H14" s="25">
        <v>4</v>
      </c>
      <c r="I14" s="25">
        <v>4</v>
      </c>
      <c r="J14" s="25">
        <v>2</v>
      </c>
      <c r="K14" s="25">
        <v>2</v>
      </c>
      <c r="L14" s="25">
        <v>4</v>
      </c>
      <c r="M14" s="25">
        <v>4</v>
      </c>
      <c r="N14" s="25">
        <v>2</v>
      </c>
      <c r="O14" s="25">
        <v>0</v>
      </c>
      <c r="P14" s="31">
        <f t="shared" si="0"/>
        <v>8</v>
      </c>
      <c r="Q14" s="31">
        <f t="shared" si="1"/>
        <v>8</v>
      </c>
      <c r="R14" s="31">
        <f t="shared" si="1"/>
        <v>4</v>
      </c>
      <c r="S14" s="31">
        <f t="shared" si="1"/>
        <v>2</v>
      </c>
      <c r="U14" s="14">
        <f t="shared" ref="U14:U36" si="3">SUM(I14+I40)</f>
        <v>8</v>
      </c>
      <c r="V14" s="14">
        <f t="shared" ref="V14:V36" si="4">SUM(J14+J40)</f>
        <v>6</v>
      </c>
      <c r="W14" s="14">
        <f t="shared" ref="W14:W36" si="5">SUM(K14+K40)</f>
        <v>6</v>
      </c>
      <c r="X14" s="14">
        <f t="shared" ref="X14:Z36" si="6">SUM(M14+M40)</f>
        <v>8</v>
      </c>
      <c r="Y14" s="14">
        <f t="shared" si="2"/>
        <v>6</v>
      </c>
      <c r="Z14" s="14">
        <f t="shared" si="2"/>
        <v>4</v>
      </c>
      <c r="AD14"/>
      <c r="AE14"/>
      <c r="AF14"/>
      <c r="AG14"/>
      <c r="AH14"/>
      <c r="AI14"/>
      <c r="AJ14"/>
      <c r="AK14"/>
      <c r="AL14"/>
      <c r="AM14"/>
      <c r="AN14"/>
      <c r="AO14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</row>
    <row r="15" spans="1:64" s="14" customFormat="1">
      <c r="A15" s="25">
        <v>3</v>
      </c>
      <c r="B15" s="25" t="s">
        <v>41</v>
      </c>
      <c r="C15" s="25">
        <v>7</v>
      </c>
      <c r="D15" s="25">
        <v>87</v>
      </c>
      <c r="E15" s="25">
        <v>1</v>
      </c>
      <c r="F15" s="25"/>
      <c r="G15" s="25">
        <v>1</v>
      </c>
      <c r="H15" s="25">
        <v>4</v>
      </c>
      <c r="I15" s="25">
        <v>1</v>
      </c>
      <c r="J15" s="25">
        <v>2</v>
      </c>
      <c r="K15" s="25">
        <v>1</v>
      </c>
      <c r="L15" s="25">
        <v>3</v>
      </c>
      <c r="M15" s="25">
        <v>1</v>
      </c>
      <c r="N15" s="25">
        <v>0</v>
      </c>
      <c r="O15" s="25">
        <v>0</v>
      </c>
      <c r="P15" s="31">
        <f t="shared" si="0"/>
        <v>7</v>
      </c>
      <c r="Q15" s="31">
        <f t="shared" si="1"/>
        <v>2</v>
      </c>
      <c r="R15" s="31">
        <f t="shared" si="1"/>
        <v>2</v>
      </c>
      <c r="S15" s="31">
        <f t="shared" si="1"/>
        <v>1</v>
      </c>
      <c r="U15" s="14">
        <f t="shared" si="3"/>
        <v>5</v>
      </c>
      <c r="V15" s="14">
        <f t="shared" si="4"/>
        <v>6</v>
      </c>
      <c r="W15" s="14">
        <f t="shared" si="5"/>
        <v>5</v>
      </c>
      <c r="X15" s="14">
        <f t="shared" si="6"/>
        <v>5</v>
      </c>
      <c r="Y15" s="14">
        <f t="shared" si="2"/>
        <v>4</v>
      </c>
      <c r="Z15" s="14">
        <f t="shared" si="2"/>
        <v>4</v>
      </c>
      <c r="AD15"/>
      <c r="AE15"/>
      <c r="AF15"/>
      <c r="AG15"/>
      <c r="AH15"/>
      <c r="AI15"/>
      <c r="AJ15"/>
      <c r="AK15"/>
      <c r="AL15"/>
      <c r="AM15"/>
      <c r="AN15"/>
      <c r="AO15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</row>
    <row r="16" spans="1:64" s="14" customFormat="1">
      <c r="A16" s="25">
        <v>4</v>
      </c>
      <c r="B16" s="25" t="s">
        <v>40</v>
      </c>
      <c r="C16" s="25">
        <v>7</v>
      </c>
      <c r="D16" s="25">
        <v>87</v>
      </c>
      <c r="E16" s="25">
        <v>1</v>
      </c>
      <c r="F16" s="25"/>
      <c r="G16" s="25">
        <v>1</v>
      </c>
      <c r="H16" s="25">
        <v>4</v>
      </c>
      <c r="I16" s="25">
        <v>1</v>
      </c>
      <c r="J16" s="25">
        <v>2</v>
      </c>
      <c r="K16" s="25">
        <v>2</v>
      </c>
      <c r="L16" s="25">
        <v>4</v>
      </c>
      <c r="M16" s="25">
        <v>0</v>
      </c>
      <c r="N16" s="25">
        <v>2</v>
      </c>
      <c r="O16" s="25">
        <v>2</v>
      </c>
      <c r="P16" s="31">
        <f t="shared" si="0"/>
        <v>8</v>
      </c>
      <c r="Q16" s="31">
        <f t="shared" si="1"/>
        <v>1</v>
      </c>
      <c r="R16" s="31">
        <f t="shared" si="1"/>
        <v>4</v>
      </c>
      <c r="S16" s="31">
        <f t="shared" si="1"/>
        <v>4</v>
      </c>
      <c r="U16" s="14">
        <f t="shared" si="3"/>
        <v>5</v>
      </c>
      <c r="V16" s="14">
        <f t="shared" si="4"/>
        <v>6</v>
      </c>
      <c r="W16" s="14">
        <f t="shared" si="5"/>
        <v>6</v>
      </c>
      <c r="X16" s="14">
        <f t="shared" si="6"/>
        <v>4</v>
      </c>
      <c r="Y16" s="14">
        <f t="shared" si="2"/>
        <v>6</v>
      </c>
      <c r="Z16" s="14">
        <f t="shared" si="2"/>
        <v>6</v>
      </c>
      <c r="AD16"/>
      <c r="AE16"/>
      <c r="AF16"/>
      <c r="AG16"/>
      <c r="AH16"/>
      <c r="AI16"/>
      <c r="AJ16"/>
      <c r="AK16"/>
      <c r="AL16"/>
      <c r="AM16"/>
      <c r="AN16"/>
      <c r="AO16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</row>
    <row r="17" spans="1:69" s="14" customFormat="1">
      <c r="A17" s="25">
        <v>5</v>
      </c>
      <c r="B17" s="25" t="s">
        <v>40</v>
      </c>
      <c r="C17" s="25">
        <v>7</v>
      </c>
      <c r="D17" s="25">
        <v>85</v>
      </c>
      <c r="E17" s="25">
        <v>1</v>
      </c>
      <c r="F17" s="25"/>
      <c r="G17" s="25">
        <v>1</v>
      </c>
      <c r="H17" s="25">
        <v>4</v>
      </c>
      <c r="I17" s="25">
        <v>4</v>
      </c>
      <c r="J17" s="25">
        <v>4</v>
      </c>
      <c r="K17" s="25">
        <v>4</v>
      </c>
      <c r="L17" s="25">
        <v>3</v>
      </c>
      <c r="M17" s="25">
        <v>1</v>
      </c>
      <c r="N17" s="25">
        <v>4</v>
      </c>
      <c r="O17" s="25">
        <v>4</v>
      </c>
      <c r="P17" s="31">
        <f t="shared" si="0"/>
        <v>7</v>
      </c>
      <c r="Q17" s="31">
        <f t="shared" si="1"/>
        <v>5</v>
      </c>
      <c r="R17" s="31">
        <f t="shared" si="1"/>
        <v>8</v>
      </c>
      <c r="S17" s="31">
        <f t="shared" si="1"/>
        <v>8</v>
      </c>
      <c r="U17" s="14">
        <f t="shared" si="3"/>
        <v>8</v>
      </c>
      <c r="V17" s="14">
        <f t="shared" si="4"/>
        <v>8</v>
      </c>
      <c r="W17" s="14">
        <f t="shared" si="5"/>
        <v>8</v>
      </c>
      <c r="X17" s="14">
        <f t="shared" si="6"/>
        <v>5</v>
      </c>
      <c r="Y17" s="14">
        <f t="shared" si="2"/>
        <v>8</v>
      </c>
      <c r="Z17" s="14">
        <f t="shared" si="2"/>
        <v>8</v>
      </c>
      <c r="AD17"/>
      <c r="AE17"/>
      <c r="AF17"/>
      <c r="AG17"/>
      <c r="AH17"/>
      <c r="AI17"/>
      <c r="AJ17"/>
      <c r="AK17"/>
      <c r="AL17"/>
      <c r="AM17"/>
      <c r="AN17"/>
      <c r="AO17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</row>
    <row r="18" spans="1:69" s="14" customFormat="1">
      <c r="A18" s="25">
        <v>6</v>
      </c>
      <c r="B18" s="25" t="s">
        <v>41</v>
      </c>
      <c r="C18" s="25">
        <v>7</v>
      </c>
      <c r="D18" s="25">
        <v>87</v>
      </c>
      <c r="E18" s="25">
        <v>1</v>
      </c>
      <c r="F18" s="25"/>
      <c r="G18" s="25">
        <v>1</v>
      </c>
      <c r="H18" s="25">
        <v>4</v>
      </c>
      <c r="I18" s="25">
        <v>4</v>
      </c>
      <c r="J18" s="25">
        <v>0</v>
      </c>
      <c r="K18" s="25">
        <v>0</v>
      </c>
      <c r="L18" s="25">
        <v>4</v>
      </c>
      <c r="M18" s="25">
        <v>3</v>
      </c>
      <c r="N18" s="25">
        <v>1</v>
      </c>
      <c r="O18" s="25">
        <v>2</v>
      </c>
      <c r="P18" s="31">
        <f t="shared" si="0"/>
        <v>8</v>
      </c>
      <c r="Q18" s="31">
        <f t="shared" si="1"/>
        <v>7</v>
      </c>
      <c r="R18" s="31">
        <f t="shared" si="1"/>
        <v>1</v>
      </c>
      <c r="S18" s="31">
        <f t="shared" si="1"/>
        <v>2</v>
      </c>
      <c r="U18" s="14">
        <f t="shared" si="3"/>
        <v>8</v>
      </c>
      <c r="V18" s="14">
        <f t="shared" si="4"/>
        <v>4</v>
      </c>
      <c r="W18" s="14">
        <f t="shared" si="5"/>
        <v>4</v>
      </c>
      <c r="X18" s="14">
        <f t="shared" si="6"/>
        <v>6</v>
      </c>
      <c r="Y18" s="14">
        <f t="shared" si="2"/>
        <v>4</v>
      </c>
      <c r="Z18" s="14">
        <f t="shared" si="2"/>
        <v>5</v>
      </c>
      <c r="AD18"/>
      <c r="AE18"/>
      <c r="AF18"/>
      <c r="AG18"/>
      <c r="AH18"/>
      <c r="AI18"/>
      <c r="AJ18"/>
      <c r="AK18"/>
      <c r="AL18"/>
      <c r="AM18"/>
      <c r="AN18"/>
      <c r="AO18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</row>
    <row r="19" spans="1:69" s="14" customFormat="1">
      <c r="A19" s="25">
        <v>7</v>
      </c>
      <c r="B19" s="25" t="s">
        <v>41</v>
      </c>
      <c r="C19" s="25">
        <v>7</v>
      </c>
      <c r="D19" s="25">
        <v>92</v>
      </c>
      <c r="E19" s="25">
        <v>1</v>
      </c>
      <c r="F19" s="25"/>
      <c r="G19" s="25">
        <v>1</v>
      </c>
      <c r="H19" s="25">
        <v>4</v>
      </c>
      <c r="I19" s="25">
        <v>4</v>
      </c>
      <c r="J19" s="25">
        <v>4</v>
      </c>
      <c r="K19" s="25">
        <v>4</v>
      </c>
      <c r="L19" s="25">
        <v>4</v>
      </c>
      <c r="M19" s="25">
        <v>4</v>
      </c>
      <c r="N19" s="25">
        <v>4</v>
      </c>
      <c r="O19" s="25">
        <v>3</v>
      </c>
      <c r="P19" s="31">
        <f t="shared" si="0"/>
        <v>8</v>
      </c>
      <c r="Q19" s="31">
        <f t="shared" si="1"/>
        <v>8</v>
      </c>
      <c r="R19" s="31">
        <f t="shared" si="1"/>
        <v>8</v>
      </c>
      <c r="S19" s="31">
        <f t="shared" si="1"/>
        <v>7</v>
      </c>
      <c r="U19" s="14">
        <f t="shared" si="3"/>
        <v>8</v>
      </c>
      <c r="V19" s="14">
        <f t="shared" si="4"/>
        <v>8</v>
      </c>
      <c r="W19" s="14">
        <f t="shared" si="5"/>
        <v>8</v>
      </c>
      <c r="X19" s="14">
        <f t="shared" si="6"/>
        <v>8</v>
      </c>
      <c r="Y19" s="14">
        <f t="shared" si="2"/>
        <v>8</v>
      </c>
      <c r="Z19" s="14">
        <f t="shared" si="2"/>
        <v>7</v>
      </c>
      <c r="AD19"/>
      <c r="AE19"/>
      <c r="AF19"/>
      <c r="AG19"/>
      <c r="AH19"/>
      <c r="AI19"/>
      <c r="AJ19"/>
      <c r="AK19"/>
      <c r="AL19"/>
      <c r="AM19"/>
      <c r="AN19"/>
      <c r="AO19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</row>
    <row r="20" spans="1:69" s="14" customFormat="1">
      <c r="A20" s="25">
        <v>8</v>
      </c>
      <c r="B20" s="25" t="s">
        <v>41</v>
      </c>
      <c r="C20" s="25">
        <v>7</v>
      </c>
      <c r="D20" s="25">
        <v>85</v>
      </c>
      <c r="E20" s="25">
        <v>1</v>
      </c>
      <c r="F20" s="25"/>
      <c r="G20" s="25">
        <v>1</v>
      </c>
      <c r="H20" s="25">
        <v>4</v>
      </c>
      <c r="I20" s="25">
        <v>4</v>
      </c>
      <c r="J20" s="25">
        <v>4</v>
      </c>
      <c r="K20" s="25">
        <v>3</v>
      </c>
      <c r="L20" s="25">
        <v>4</v>
      </c>
      <c r="M20" s="25">
        <v>4</v>
      </c>
      <c r="N20" s="25">
        <v>4</v>
      </c>
      <c r="O20" s="25">
        <v>3</v>
      </c>
      <c r="P20" s="31">
        <f t="shared" si="0"/>
        <v>8</v>
      </c>
      <c r="Q20" s="31">
        <f t="shared" si="1"/>
        <v>8</v>
      </c>
      <c r="R20" s="31">
        <f t="shared" si="1"/>
        <v>8</v>
      </c>
      <c r="S20" s="31">
        <f t="shared" si="1"/>
        <v>6</v>
      </c>
      <c r="U20" s="14">
        <f t="shared" si="3"/>
        <v>8</v>
      </c>
      <c r="V20" s="14">
        <f t="shared" si="4"/>
        <v>8</v>
      </c>
      <c r="W20" s="14">
        <f t="shared" si="5"/>
        <v>7</v>
      </c>
      <c r="X20" s="14">
        <f t="shared" si="6"/>
        <v>7</v>
      </c>
      <c r="Y20" s="14">
        <f t="shared" si="2"/>
        <v>8</v>
      </c>
      <c r="Z20" s="14">
        <f t="shared" si="2"/>
        <v>7</v>
      </c>
      <c r="AD20"/>
      <c r="AE20"/>
      <c r="AF20"/>
      <c r="AG20"/>
      <c r="AH20"/>
      <c r="AI20"/>
      <c r="AJ20"/>
      <c r="AK20"/>
      <c r="AL20"/>
      <c r="AM20"/>
      <c r="AN20"/>
      <c r="AO20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</row>
    <row r="21" spans="1:69" s="14" customFormat="1">
      <c r="A21" s="25">
        <v>9</v>
      </c>
      <c r="B21" s="25" t="s">
        <v>40</v>
      </c>
      <c r="C21" s="25">
        <v>7</v>
      </c>
      <c r="D21" s="25">
        <v>90</v>
      </c>
      <c r="E21" s="25">
        <v>1</v>
      </c>
      <c r="F21" s="25"/>
      <c r="G21" s="25">
        <v>1</v>
      </c>
      <c r="H21" s="25">
        <v>4</v>
      </c>
      <c r="I21" s="25">
        <v>4</v>
      </c>
      <c r="J21" s="25">
        <v>4</v>
      </c>
      <c r="K21" s="25">
        <v>4</v>
      </c>
      <c r="L21" s="25">
        <v>4</v>
      </c>
      <c r="M21" s="25">
        <v>3</v>
      </c>
      <c r="N21" s="25">
        <v>3</v>
      </c>
      <c r="O21" s="25">
        <v>1</v>
      </c>
      <c r="P21" s="31">
        <f t="shared" si="0"/>
        <v>8</v>
      </c>
      <c r="Q21" s="31">
        <f t="shared" si="1"/>
        <v>7</v>
      </c>
      <c r="R21" s="31">
        <f t="shared" si="1"/>
        <v>7</v>
      </c>
      <c r="S21" s="31">
        <f t="shared" si="1"/>
        <v>5</v>
      </c>
      <c r="U21" s="14">
        <f t="shared" si="3"/>
        <v>8</v>
      </c>
      <c r="V21" s="14">
        <f t="shared" si="4"/>
        <v>8</v>
      </c>
      <c r="W21" s="14">
        <f t="shared" si="5"/>
        <v>8</v>
      </c>
      <c r="X21" s="14">
        <f t="shared" si="6"/>
        <v>7</v>
      </c>
      <c r="Y21" s="14">
        <f t="shared" si="2"/>
        <v>7</v>
      </c>
      <c r="Z21" s="14">
        <f t="shared" si="2"/>
        <v>5</v>
      </c>
      <c r="AD21"/>
      <c r="AE21"/>
      <c r="AF21"/>
      <c r="AG21"/>
      <c r="AH21"/>
      <c r="AI21"/>
      <c r="AJ21"/>
      <c r="AK21"/>
      <c r="AL21"/>
      <c r="AM21"/>
      <c r="AN21"/>
      <c r="AO21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</row>
    <row r="22" spans="1:69" s="14" customFormat="1">
      <c r="A22" s="25">
        <v>10</v>
      </c>
      <c r="B22" s="25" t="s">
        <v>40</v>
      </c>
      <c r="C22" s="25">
        <v>7</v>
      </c>
      <c r="D22" s="25">
        <v>93</v>
      </c>
      <c r="E22" s="25">
        <v>1</v>
      </c>
      <c r="F22" s="25"/>
      <c r="G22" s="25">
        <v>1</v>
      </c>
      <c r="H22" s="25">
        <v>2</v>
      </c>
      <c r="I22" s="25">
        <v>4</v>
      </c>
      <c r="J22" s="25">
        <v>4</v>
      </c>
      <c r="K22" s="25">
        <v>4</v>
      </c>
      <c r="L22" s="25">
        <v>4</v>
      </c>
      <c r="M22" s="25">
        <v>1</v>
      </c>
      <c r="N22" s="25">
        <v>3</v>
      </c>
      <c r="O22" s="25">
        <v>3</v>
      </c>
      <c r="P22" s="31">
        <f t="shared" si="0"/>
        <v>6</v>
      </c>
      <c r="Q22" s="31">
        <f t="shared" si="1"/>
        <v>5</v>
      </c>
      <c r="R22" s="31">
        <f t="shared" si="1"/>
        <v>7</v>
      </c>
      <c r="S22" s="31">
        <f t="shared" si="1"/>
        <v>7</v>
      </c>
      <c r="U22" s="14">
        <f t="shared" si="3"/>
        <v>5</v>
      </c>
      <c r="V22" s="14">
        <f t="shared" si="4"/>
        <v>7</v>
      </c>
      <c r="W22" s="14">
        <f t="shared" si="5"/>
        <v>6</v>
      </c>
      <c r="X22" s="14">
        <f t="shared" si="6"/>
        <v>4</v>
      </c>
      <c r="Y22" s="14">
        <f t="shared" si="2"/>
        <v>4</v>
      </c>
      <c r="Z22" s="14">
        <f t="shared" si="2"/>
        <v>5</v>
      </c>
      <c r="AD22"/>
      <c r="AE22"/>
      <c r="AF22"/>
      <c r="AG22"/>
      <c r="AH22"/>
      <c r="AI22"/>
      <c r="AJ22"/>
      <c r="AK22"/>
      <c r="AL22"/>
      <c r="AM22"/>
      <c r="AN22"/>
      <c r="AO22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</row>
    <row r="23" spans="1:69" s="14" customFormat="1">
      <c r="A23" s="25">
        <v>11</v>
      </c>
      <c r="B23" s="25" t="s">
        <v>41</v>
      </c>
      <c r="C23" s="25">
        <v>7</v>
      </c>
      <c r="D23" s="25">
        <v>85</v>
      </c>
      <c r="E23" s="25">
        <v>1</v>
      </c>
      <c r="F23" s="25"/>
      <c r="G23" s="25">
        <v>1</v>
      </c>
      <c r="H23" s="25">
        <v>4</v>
      </c>
      <c r="I23" s="25">
        <v>2</v>
      </c>
      <c r="J23" s="25">
        <v>4</v>
      </c>
      <c r="K23" s="25">
        <v>4</v>
      </c>
      <c r="L23" s="25">
        <v>3</v>
      </c>
      <c r="M23" s="25">
        <v>3</v>
      </c>
      <c r="N23" s="25">
        <v>3</v>
      </c>
      <c r="O23" s="25">
        <v>4</v>
      </c>
      <c r="P23" s="31">
        <f t="shared" si="0"/>
        <v>7</v>
      </c>
      <c r="Q23" s="31">
        <f t="shared" si="1"/>
        <v>5</v>
      </c>
      <c r="R23" s="31">
        <f t="shared" si="1"/>
        <v>7</v>
      </c>
      <c r="S23" s="31">
        <f t="shared" si="1"/>
        <v>8</v>
      </c>
      <c r="U23" s="14">
        <f t="shared" si="3"/>
        <v>6</v>
      </c>
      <c r="V23" s="14">
        <f t="shared" si="4"/>
        <v>8</v>
      </c>
      <c r="W23" s="14">
        <f t="shared" si="5"/>
        <v>8</v>
      </c>
      <c r="X23" s="14">
        <f t="shared" si="6"/>
        <v>7</v>
      </c>
      <c r="Y23" s="14">
        <f t="shared" si="2"/>
        <v>7</v>
      </c>
      <c r="Z23" s="14">
        <f t="shared" si="2"/>
        <v>7</v>
      </c>
      <c r="AD23"/>
      <c r="AE23"/>
      <c r="AF23"/>
      <c r="AG23"/>
      <c r="AH23"/>
      <c r="AI23"/>
      <c r="AJ23"/>
      <c r="AK23"/>
      <c r="AL23"/>
      <c r="AM23"/>
      <c r="AN23"/>
      <c r="AO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</row>
    <row r="24" spans="1:69" s="14" customFormat="1">
      <c r="A24" s="25">
        <v>12</v>
      </c>
      <c r="B24" s="25" t="s">
        <v>41</v>
      </c>
      <c r="C24" s="25">
        <v>7</v>
      </c>
      <c r="D24" s="25">
        <v>91</v>
      </c>
      <c r="E24" s="25">
        <v>1</v>
      </c>
      <c r="F24" s="25"/>
      <c r="G24" s="25">
        <v>1</v>
      </c>
      <c r="H24" s="25">
        <v>3</v>
      </c>
      <c r="I24" s="25">
        <v>2</v>
      </c>
      <c r="J24" s="25">
        <v>4</v>
      </c>
      <c r="K24" s="25">
        <v>2</v>
      </c>
      <c r="L24" s="25">
        <v>4</v>
      </c>
      <c r="M24" s="25">
        <v>4</v>
      </c>
      <c r="N24" s="25">
        <v>4</v>
      </c>
      <c r="O24" s="25">
        <v>3</v>
      </c>
      <c r="P24" s="31">
        <f t="shared" si="0"/>
        <v>7</v>
      </c>
      <c r="Q24" s="31">
        <f t="shared" si="1"/>
        <v>6</v>
      </c>
      <c r="R24" s="31">
        <f t="shared" si="1"/>
        <v>8</v>
      </c>
      <c r="S24" s="31">
        <f t="shared" si="1"/>
        <v>5</v>
      </c>
      <c r="U24" s="14">
        <f t="shared" si="3"/>
        <v>5</v>
      </c>
      <c r="V24" s="14">
        <f t="shared" si="4"/>
        <v>7</v>
      </c>
      <c r="W24" s="14">
        <f t="shared" si="5"/>
        <v>5</v>
      </c>
      <c r="X24" s="14">
        <f t="shared" si="6"/>
        <v>8</v>
      </c>
      <c r="Y24" s="14">
        <f t="shared" si="2"/>
        <v>8</v>
      </c>
      <c r="Z24" s="14">
        <f t="shared" si="2"/>
        <v>7</v>
      </c>
      <c r="AD24"/>
      <c r="AE24"/>
      <c r="AF24"/>
      <c r="AG24"/>
      <c r="AH24"/>
      <c r="AI24"/>
      <c r="AJ24"/>
      <c r="AK24"/>
      <c r="AL24"/>
      <c r="AM24"/>
      <c r="AN24"/>
      <c r="AO24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</row>
    <row r="25" spans="1:69" s="34" customFormat="1">
      <c r="A25" s="32">
        <v>13</v>
      </c>
      <c r="B25" s="32" t="s">
        <v>40</v>
      </c>
      <c r="C25" s="32">
        <v>7</v>
      </c>
      <c r="D25" s="32">
        <v>87</v>
      </c>
      <c r="E25" s="32">
        <v>2</v>
      </c>
      <c r="F25" s="32"/>
      <c r="G25" s="32">
        <v>1</v>
      </c>
      <c r="H25" s="32">
        <v>3</v>
      </c>
      <c r="I25" s="32">
        <v>1</v>
      </c>
      <c r="J25" s="32">
        <v>3</v>
      </c>
      <c r="K25" s="32">
        <v>3</v>
      </c>
      <c r="L25" s="32">
        <v>4</v>
      </c>
      <c r="M25" s="32">
        <v>3</v>
      </c>
      <c r="N25" s="32">
        <v>4</v>
      </c>
      <c r="O25" s="32">
        <v>4</v>
      </c>
      <c r="P25" s="33">
        <f t="shared" si="0"/>
        <v>7</v>
      </c>
      <c r="Q25" s="33">
        <f t="shared" si="1"/>
        <v>4</v>
      </c>
      <c r="R25" s="33">
        <f t="shared" si="1"/>
        <v>7</v>
      </c>
      <c r="S25" s="33">
        <f t="shared" si="1"/>
        <v>7</v>
      </c>
      <c r="U25" s="14">
        <f t="shared" si="3"/>
        <v>5</v>
      </c>
      <c r="V25" s="14">
        <f t="shared" si="4"/>
        <v>7</v>
      </c>
      <c r="W25" s="14">
        <f t="shared" si="5"/>
        <v>7</v>
      </c>
      <c r="X25" s="14">
        <f t="shared" si="6"/>
        <v>7</v>
      </c>
      <c r="Y25" s="14">
        <f t="shared" si="2"/>
        <v>8</v>
      </c>
      <c r="Z25" s="14">
        <f t="shared" si="2"/>
        <v>8</v>
      </c>
      <c r="AA25" s="14"/>
      <c r="AB25" s="14"/>
      <c r="AC25" s="14"/>
      <c r="AD25"/>
      <c r="AE25"/>
      <c r="AF25"/>
      <c r="AG25"/>
      <c r="AH25"/>
      <c r="AI25"/>
      <c r="AJ25"/>
      <c r="AK25"/>
      <c r="AL25"/>
      <c r="AM25"/>
      <c r="AN25"/>
      <c r="AO25"/>
      <c r="AP25" s="14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14"/>
      <c r="BN25" s="14"/>
      <c r="BO25" s="14"/>
      <c r="BP25" s="14"/>
      <c r="BQ25" s="14"/>
    </row>
    <row r="26" spans="1:69" s="34" customFormat="1">
      <c r="A26" s="32">
        <v>14</v>
      </c>
      <c r="B26" s="32" t="s">
        <v>40</v>
      </c>
      <c r="C26" s="32">
        <v>7</v>
      </c>
      <c r="D26" s="32">
        <v>86</v>
      </c>
      <c r="E26" s="32">
        <v>2</v>
      </c>
      <c r="F26" s="32"/>
      <c r="G26" s="32">
        <v>1</v>
      </c>
      <c r="H26" s="32">
        <v>4</v>
      </c>
      <c r="I26" s="32">
        <v>0</v>
      </c>
      <c r="J26" s="32">
        <v>1</v>
      </c>
      <c r="K26" s="32">
        <v>1</v>
      </c>
      <c r="L26" s="32">
        <v>3</v>
      </c>
      <c r="M26" s="32">
        <v>2</v>
      </c>
      <c r="N26" s="32">
        <v>3</v>
      </c>
      <c r="O26" s="32">
        <v>3</v>
      </c>
      <c r="P26" s="33">
        <f t="shared" si="0"/>
        <v>7</v>
      </c>
      <c r="Q26" s="33">
        <f t="shared" si="1"/>
        <v>2</v>
      </c>
      <c r="R26" s="33">
        <f t="shared" si="1"/>
        <v>4</v>
      </c>
      <c r="S26" s="33">
        <f t="shared" si="1"/>
        <v>4</v>
      </c>
      <c r="U26" s="14">
        <f t="shared" si="3"/>
        <v>4</v>
      </c>
      <c r="V26" s="14">
        <f t="shared" si="4"/>
        <v>5</v>
      </c>
      <c r="W26" s="14">
        <f t="shared" si="5"/>
        <v>5</v>
      </c>
      <c r="X26" s="14">
        <f t="shared" si="6"/>
        <v>6</v>
      </c>
      <c r="Y26" s="14">
        <f t="shared" si="2"/>
        <v>7</v>
      </c>
      <c r="Z26" s="14">
        <f t="shared" si="2"/>
        <v>7</v>
      </c>
      <c r="AA26" s="14"/>
      <c r="AB26" s="14"/>
      <c r="AC26" s="14"/>
      <c r="AD26"/>
      <c r="AE26"/>
      <c r="AF26"/>
      <c r="AG26"/>
      <c r="AH26"/>
      <c r="AI26"/>
      <c r="AJ26"/>
      <c r="AK26"/>
      <c r="AL26"/>
      <c r="AM26"/>
      <c r="AN26"/>
      <c r="AO26"/>
      <c r="AP26" s="14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14"/>
      <c r="BN26" s="14"/>
      <c r="BO26" s="14"/>
      <c r="BP26" s="14"/>
      <c r="BQ26" s="14"/>
    </row>
    <row r="27" spans="1:69" s="34" customFormat="1">
      <c r="A27" s="32">
        <v>15</v>
      </c>
      <c r="B27" s="32" t="s">
        <v>40</v>
      </c>
      <c r="C27" s="32">
        <v>7</v>
      </c>
      <c r="D27" s="32">
        <v>90</v>
      </c>
      <c r="E27" s="32">
        <v>2</v>
      </c>
      <c r="F27" s="32"/>
      <c r="G27" s="32">
        <v>1</v>
      </c>
      <c r="H27" s="32">
        <v>4</v>
      </c>
      <c r="I27" s="32">
        <v>3</v>
      </c>
      <c r="J27" s="32">
        <v>3</v>
      </c>
      <c r="K27" s="32">
        <v>3</v>
      </c>
      <c r="L27" s="32">
        <v>4</v>
      </c>
      <c r="M27" s="32">
        <v>4</v>
      </c>
      <c r="N27" s="32">
        <v>4</v>
      </c>
      <c r="O27" s="32">
        <v>3</v>
      </c>
      <c r="P27" s="33">
        <f t="shared" si="0"/>
        <v>8</v>
      </c>
      <c r="Q27" s="33">
        <f t="shared" si="1"/>
        <v>7</v>
      </c>
      <c r="R27" s="33">
        <f t="shared" si="1"/>
        <v>7</v>
      </c>
      <c r="S27" s="33">
        <f t="shared" si="1"/>
        <v>6</v>
      </c>
      <c r="U27" s="14">
        <f t="shared" si="3"/>
        <v>7</v>
      </c>
      <c r="V27" s="14">
        <f t="shared" si="4"/>
        <v>7</v>
      </c>
      <c r="W27" s="14">
        <f t="shared" si="5"/>
        <v>7</v>
      </c>
      <c r="X27" s="14">
        <f t="shared" si="6"/>
        <v>8</v>
      </c>
      <c r="Y27" s="14">
        <f t="shared" si="2"/>
        <v>8</v>
      </c>
      <c r="Z27" s="14">
        <f t="shared" si="2"/>
        <v>7</v>
      </c>
      <c r="AA27" s="14"/>
      <c r="AB27" s="14"/>
      <c r="AC27" s="14"/>
      <c r="AD27"/>
      <c r="AE27"/>
      <c r="AF27"/>
      <c r="AG27"/>
      <c r="AH27"/>
      <c r="AI27"/>
      <c r="AJ27"/>
      <c r="AK27"/>
      <c r="AL27"/>
      <c r="AM27"/>
      <c r="AN27"/>
      <c r="AO27"/>
      <c r="AP27" s="14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14"/>
      <c r="BN27" s="14"/>
      <c r="BO27" s="14"/>
      <c r="BP27" s="14"/>
      <c r="BQ27" s="14"/>
    </row>
    <row r="28" spans="1:69" s="34" customFormat="1">
      <c r="A28" s="32">
        <v>16</v>
      </c>
      <c r="B28" s="32" t="s">
        <v>40</v>
      </c>
      <c r="C28" s="32">
        <v>7</v>
      </c>
      <c r="D28" s="32">
        <v>94</v>
      </c>
      <c r="E28" s="32">
        <v>2</v>
      </c>
      <c r="F28" s="32"/>
      <c r="G28" s="32">
        <v>1</v>
      </c>
      <c r="H28" s="32">
        <v>4</v>
      </c>
      <c r="I28" s="32">
        <v>4</v>
      </c>
      <c r="J28" s="32">
        <v>4</v>
      </c>
      <c r="K28" s="32">
        <v>4</v>
      </c>
      <c r="L28" s="32">
        <v>4</v>
      </c>
      <c r="M28" s="32">
        <v>4</v>
      </c>
      <c r="N28" s="32">
        <v>4</v>
      </c>
      <c r="O28" s="32">
        <v>4</v>
      </c>
      <c r="P28" s="33">
        <f t="shared" si="0"/>
        <v>8</v>
      </c>
      <c r="Q28" s="33">
        <f t="shared" si="1"/>
        <v>8</v>
      </c>
      <c r="R28" s="33">
        <f t="shared" si="1"/>
        <v>8</v>
      </c>
      <c r="S28" s="33">
        <f t="shared" si="1"/>
        <v>8</v>
      </c>
      <c r="U28" s="14">
        <f t="shared" si="3"/>
        <v>8</v>
      </c>
      <c r="V28" s="14">
        <f t="shared" si="4"/>
        <v>8</v>
      </c>
      <c r="W28" s="14">
        <f t="shared" si="5"/>
        <v>8</v>
      </c>
      <c r="X28" s="14">
        <f t="shared" si="6"/>
        <v>8</v>
      </c>
      <c r="Y28" s="14">
        <f t="shared" si="2"/>
        <v>8</v>
      </c>
      <c r="Z28" s="14">
        <f t="shared" si="2"/>
        <v>8</v>
      </c>
      <c r="AA28" s="14"/>
      <c r="AB28" s="14"/>
      <c r="AC28" s="14"/>
      <c r="AD28"/>
      <c r="AE28"/>
      <c r="AF28"/>
      <c r="AG28"/>
      <c r="AH28"/>
      <c r="AI28"/>
      <c r="AJ28"/>
      <c r="AK28"/>
      <c r="AL28"/>
      <c r="AM28"/>
      <c r="AN28"/>
      <c r="AO28"/>
      <c r="AP28" s="14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</row>
    <row r="29" spans="1:69" s="34" customFormat="1">
      <c r="A29" s="32">
        <v>17</v>
      </c>
      <c r="B29" s="32" t="s">
        <v>41</v>
      </c>
      <c r="C29" s="32">
        <v>7</v>
      </c>
      <c r="D29" s="32">
        <v>92</v>
      </c>
      <c r="E29" s="32">
        <v>2</v>
      </c>
      <c r="F29" s="32"/>
      <c r="G29" s="32">
        <v>1</v>
      </c>
      <c r="H29" s="32">
        <v>4</v>
      </c>
      <c r="I29" s="32">
        <v>0</v>
      </c>
      <c r="J29" s="32">
        <v>4</v>
      </c>
      <c r="K29" s="32">
        <v>4</v>
      </c>
      <c r="L29" s="32">
        <v>4</v>
      </c>
      <c r="M29" s="32">
        <v>0</v>
      </c>
      <c r="N29" s="32">
        <v>4</v>
      </c>
      <c r="O29" s="32">
        <v>4</v>
      </c>
      <c r="P29" s="33">
        <f t="shared" si="0"/>
        <v>8</v>
      </c>
      <c r="Q29" s="33">
        <f t="shared" si="1"/>
        <v>0</v>
      </c>
      <c r="R29" s="33">
        <f t="shared" si="1"/>
        <v>8</v>
      </c>
      <c r="S29" s="33">
        <f t="shared" si="1"/>
        <v>8</v>
      </c>
      <c r="U29" s="14">
        <f t="shared" si="3"/>
        <v>4</v>
      </c>
      <c r="V29" s="14">
        <f t="shared" si="4"/>
        <v>8</v>
      </c>
      <c r="W29" s="14">
        <f t="shared" si="5"/>
        <v>8</v>
      </c>
      <c r="X29" s="14">
        <f t="shared" si="6"/>
        <v>4</v>
      </c>
      <c r="Y29" s="14">
        <f t="shared" si="6"/>
        <v>8</v>
      </c>
      <c r="Z29" s="14">
        <f t="shared" si="6"/>
        <v>8</v>
      </c>
      <c r="AA29" s="14"/>
      <c r="AB29" s="14"/>
      <c r="AC29" s="14"/>
      <c r="AD29"/>
      <c r="AE29"/>
      <c r="AF29"/>
      <c r="AG29"/>
      <c r="AH29"/>
      <c r="AI29"/>
      <c r="AJ29"/>
      <c r="AK29"/>
      <c r="AL29"/>
      <c r="AM29"/>
      <c r="AN29"/>
      <c r="AO29"/>
      <c r="AP29" s="14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</row>
    <row r="30" spans="1:69" s="34" customFormat="1">
      <c r="A30" s="32">
        <v>18</v>
      </c>
      <c r="B30" s="32" t="s">
        <v>41</v>
      </c>
      <c r="C30" s="32">
        <v>7</v>
      </c>
      <c r="D30" s="32">
        <v>93</v>
      </c>
      <c r="E30" s="32">
        <v>2</v>
      </c>
      <c r="F30" s="32"/>
      <c r="G30" s="32">
        <v>1</v>
      </c>
      <c r="H30" s="32">
        <v>3</v>
      </c>
      <c r="I30" s="32">
        <v>2</v>
      </c>
      <c r="J30" s="32">
        <v>3</v>
      </c>
      <c r="K30" s="32">
        <v>0</v>
      </c>
      <c r="L30" s="32">
        <v>3</v>
      </c>
      <c r="M30" s="32">
        <v>1</v>
      </c>
      <c r="N30" s="32">
        <v>2</v>
      </c>
      <c r="O30" s="32">
        <v>2</v>
      </c>
      <c r="P30" s="33">
        <f t="shared" si="0"/>
        <v>6</v>
      </c>
      <c r="Q30" s="33">
        <f t="shared" si="1"/>
        <v>3</v>
      </c>
      <c r="R30" s="33">
        <f t="shared" si="1"/>
        <v>5</v>
      </c>
      <c r="S30" s="33">
        <f t="shared" si="1"/>
        <v>2</v>
      </c>
      <c r="U30" s="14">
        <f t="shared" si="3"/>
        <v>6</v>
      </c>
      <c r="V30" s="14">
        <f t="shared" si="4"/>
        <v>7</v>
      </c>
      <c r="W30" s="14">
        <f t="shared" si="5"/>
        <v>4</v>
      </c>
      <c r="X30" s="14">
        <f t="shared" si="6"/>
        <v>5</v>
      </c>
      <c r="Y30" s="14">
        <f t="shared" si="6"/>
        <v>6</v>
      </c>
      <c r="Z30" s="14">
        <f t="shared" si="6"/>
        <v>6</v>
      </c>
      <c r="AA30" s="14"/>
      <c r="AB30" s="14"/>
      <c r="AC30" s="14"/>
      <c r="AD30"/>
      <c r="AE30"/>
      <c r="AF30"/>
      <c r="AG30"/>
      <c r="AH30"/>
      <c r="AI30"/>
      <c r="AJ30"/>
      <c r="AK30"/>
      <c r="AL30"/>
      <c r="AM30"/>
      <c r="AN30"/>
      <c r="AO30"/>
      <c r="AP30" s="14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</row>
    <row r="31" spans="1:69" s="34" customFormat="1">
      <c r="A31" s="32">
        <v>19</v>
      </c>
      <c r="B31" s="32" t="s">
        <v>41</v>
      </c>
      <c r="C31" s="32">
        <v>7</v>
      </c>
      <c r="D31" s="32">
        <v>90</v>
      </c>
      <c r="E31" s="32">
        <v>2</v>
      </c>
      <c r="F31" s="32"/>
      <c r="G31" s="32">
        <v>1</v>
      </c>
      <c r="H31" s="32">
        <v>2</v>
      </c>
      <c r="I31" s="32">
        <v>2</v>
      </c>
      <c r="J31" s="32">
        <v>2</v>
      </c>
      <c r="K31" s="32">
        <v>3</v>
      </c>
      <c r="L31" s="32">
        <v>4</v>
      </c>
      <c r="M31" s="32">
        <v>1</v>
      </c>
      <c r="N31" s="32">
        <v>4</v>
      </c>
      <c r="O31" s="32">
        <v>4</v>
      </c>
      <c r="P31" s="33">
        <f t="shared" si="0"/>
        <v>6</v>
      </c>
      <c r="Q31" s="33">
        <f t="shared" si="1"/>
        <v>3</v>
      </c>
      <c r="R31" s="33">
        <f t="shared" si="1"/>
        <v>6</v>
      </c>
      <c r="S31" s="33">
        <f t="shared" si="1"/>
        <v>7</v>
      </c>
      <c r="U31" s="14">
        <f t="shared" si="3"/>
        <v>6</v>
      </c>
      <c r="V31" s="14">
        <f t="shared" si="4"/>
        <v>6</v>
      </c>
      <c r="W31" s="14">
        <f t="shared" si="5"/>
        <v>7</v>
      </c>
      <c r="X31" s="14">
        <f t="shared" si="6"/>
        <v>5</v>
      </c>
      <c r="Y31" s="14">
        <f t="shared" si="6"/>
        <v>8</v>
      </c>
      <c r="Z31" s="14">
        <f t="shared" si="6"/>
        <v>8</v>
      </c>
      <c r="AA31" s="14"/>
      <c r="AB31" s="14"/>
      <c r="AC31" s="14"/>
      <c r="AD31"/>
      <c r="AE31"/>
      <c r="AF31"/>
      <c r="AG31"/>
      <c r="AH31"/>
      <c r="AI31"/>
      <c r="AJ31"/>
      <c r="AK31"/>
      <c r="AL31"/>
      <c r="AM31"/>
      <c r="AN31"/>
      <c r="AO31"/>
      <c r="AP31" s="14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</row>
    <row r="32" spans="1:69" s="34" customFormat="1">
      <c r="A32" s="32">
        <v>20</v>
      </c>
      <c r="B32" s="32" t="s">
        <v>41</v>
      </c>
      <c r="C32" s="32">
        <v>7</v>
      </c>
      <c r="D32" s="32">
        <v>91</v>
      </c>
      <c r="E32" s="32">
        <v>2</v>
      </c>
      <c r="F32" s="32"/>
      <c r="G32" s="32">
        <v>1</v>
      </c>
      <c r="H32" s="32">
        <v>4</v>
      </c>
      <c r="I32" s="32">
        <v>3</v>
      </c>
      <c r="J32" s="32">
        <v>4</v>
      </c>
      <c r="K32" s="32">
        <v>4</v>
      </c>
      <c r="L32" s="32">
        <v>4</v>
      </c>
      <c r="M32" s="32">
        <v>3</v>
      </c>
      <c r="N32" s="32">
        <v>4</v>
      </c>
      <c r="O32" s="32">
        <v>4</v>
      </c>
      <c r="P32" s="33">
        <f t="shared" si="0"/>
        <v>8</v>
      </c>
      <c r="Q32" s="33">
        <f t="shared" si="1"/>
        <v>6</v>
      </c>
      <c r="R32" s="33">
        <f t="shared" si="1"/>
        <v>8</v>
      </c>
      <c r="S32" s="33">
        <f t="shared" si="1"/>
        <v>8</v>
      </c>
      <c r="U32" s="14">
        <f t="shared" si="3"/>
        <v>7</v>
      </c>
      <c r="V32" s="14">
        <f t="shared" si="4"/>
        <v>8</v>
      </c>
      <c r="W32" s="14">
        <f t="shared" si="5"/>
        <v>8</v>
      </c>
      <c r="X32" s="14">
        <f t="shared" si="6"/>
        <v>7</v>
      </c>
      <c r="Y32" s="14">
        <f t="shared" si="6"/>
        <v>8</v>
      </c>
      <c r="Z32" s="14">
        <f t="shared" si="6"/>
        <v>8</v>
      </c>
      <c r="AA32" s="14"/>
      <c r="AB32" s="14"/>
      <c r="AC32" s="14"/>
      <c r="AD32"/>
      <c r="AE32"/>
      <c r="AF32"/>
      <c r="AG32"/>
      <c r="AH32"/>
      <c r="AI32"/>
      <c r="AJ32"/>
      <c r="AK32"/>
      <c r="AL32"/>
      <c r="AM32"/>
      <c r="AN32"/>
      <c r="AO32"/>
      <c r="AP32" s="14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</row>
    <row r="33" spans="1:71" s="34" customFormat="1">
      <c r="A33" s="32">
        <v>21</v>
      </c>
      <c r="B33" s="32" t="s">
        <v>41</v>
      </c>
      <c r="C33" s="32">
        <v>7</v>
      </c>
      <c r="D33" s="32">
        <v>95</v>
      </c>
      <c r="E33" s="32">
        <v>2</v>
      </c>
      <c r="F33" s="32"/>
      <c r="G33" s="32">
        <v>1</v>
      </c>
      <c r="H33" s="32">
        <v>4</v>
      </c>
      <c r="I33" s="32">
        <v>4</v>
      </c>
      <c r="J33" s="32">
        <v>4</v>
      </c>
      <c r="K33" s="32">
        <v>4</v>
      </c>
      <c r="L33" s="32">
        <v>4</v>
      </c>
      <c r="M33" s="32">
        <v>3</v>
      </c>
      <c r="N33" s="32">
        <v>4</v>
      </c>
      <c r="O33" s="32">
        <v>4</v>
      </c>
      <c r="P33" s="33">
        <f t="shared" si="0"/>
        <v>8</v>
      </c>
      <c r="Q33" s="33">
        <f t="shared" si="1"/>
        <v>7</v>
      </c>
      <c r="R33" s="33">
        <f t="shared" si="1"/>
        <v>8</v>
      </c>
      <c r="S33" s="33">
        <f t="shared" si="1"/>
        <v>8</v>
      </c>
      <c r="U33" s="14">
        <f t="shared" si="3"/>
        <v>8</v>
      </c>
      <c r="V33" s="14">
        <f t="shared" si="4"/>
        <v>8</v>
      </c>
      <c r="W33" s="14">
        <f t="shared" si="5"/>
        <v>8</v>
      </c>
      <c r="X33" s="14">
        <f t="shared" si="6"/>
        <v>7</v>
      </c>
      <c r="Y33" s="14">
        <f t="shared" si="6"/>
        <v>8</v>
      </c>
      <c r="Z33" s="14">
        <f t="shared" si="6"/>
        <v>8</v>
      </c>
      <c r="AA33" s="14"/>
      <c r="AB33" s="14"/>
      <c r="AC33" s="14"/>
      <c r="AD33"/>
      <c r="AE33"/>
      <c r="AF33"/>
      <c r="AG33"/>
      <c r="AH33"/>
      <c r="AI33"/>
      <c r="AJ33"/>
      <c r="AK33"/>
      <c r="AL33"/>
      <c r="AM33"/>
      <c r="AN33"/>
      <c r="AO33"/>
      <c r="AP33" s="14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</row>
    <row r="34" spans="1:71" s="34" customFormat="1">
      <c r="A34" s="32">
        <v>22</v>
      </c>
      <c r="B34" s="32" t="s">
        <v>40</v>
      </c>
      <c r="C34" s="32">
        <v>7</v>
      </c>
      <c r="D34" s="32">
        <v>94</v>
      </c>
      <c r="E34" s="32">
        <v>2</v>
      </c>
      <c r="F34" s="32"/>
      <c r="G34" s="32">
        <v>1</v>
      </c>
      <c r="H34" s="32">
        <v>4</v>
      </c>
      <c r="I34" s="32">
        <v>4</v>
      </c>
      <c r="J34" s="32">
        <v>4</v>
      </c>
      <c r="K34" s="32">
        <v>4</v>
      </c>
      <c r="L34" s="32">
        <v>4</v>
      </c>
      <c r="M34" s="32">
        <v>4</v>
      </c>
      <c r="N34" s="32">
        <v>4</v>
      </c>
      <c r="O34" s="32">
        <v>4</v>
      </c>
      <c r="P34" s="33">
        <f t="shared" si="0"/>
        <v>8</v>
      </c>
      <c r="Q34" s="33">
        <f t="shared" si="1"/>
        <v>8</v>
      </c>
      <c r="R34" s="33">
        <f t="shared" si="1"/>
        <v>8</v>
      </c>
      <c r="S34" s="33">
        <f t="shared" si="1"/>
        <v>8</v>
      </c>
      <c r="U34" s="14">
        <f t="shared" si="3"/>
        <v>8</v>
      </c>
      <c r="V34" s="14">
        <f t="shared" si="4"/>
        <v>8</v>
      </c>
      <c r="W34" s="14">
        <f t="shared" si="5"/>
        <v>8</v>
      </c>
      <c r="X34" s="14">
        <f t="shared" si="6"/>
        <v>8</v>
      </c>
      <c r="Y34" s="14">
        <f t="shared" si="6"/>
        <v>8</v>
      </c>
      <c r="Z34" s="14">
        <f t="shared" si="6"/>
        <v>8</v>
      </c>
      <c r="AA34" s="14"/>
      <c r="AB34" s="14"/>
      <c r="AC34" s="14"/>
      <c r="AD34"/>
      <c r="AE34"/>
      <c r="AF34"/>
      <c r="AG34"/>
      <c r="AH34"/>
      <c r="AI34"/>
      <c r="AJ34"/>
      <c r="AK34"/>
      <c r="AL34"/>
      <c r="AM34"/>
      <c r="AN34"/>
      <c r="AO34"/>
      <c r="AP34" s="14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</row>
    <row r="35" spans="1:71" s="34" customFormat="1">
      <c r="A35" s="32">
        <v>23</v>
      </c>
      <c r="B35" s="32" t="s">
        <v>40</v>
      </c>
      <c r="C35" s="32">
        <v>7</v>
      </c>
      <c r="D35" s="32">
        <v>93</v>
      </c>
      <c r="E35" s="32">
        <v>2</v>
      </c>
      <c r="F35" s="32"/>
      <c r="G35" s="32">
        <v>1</v>
      </c>
      <c r="H35" s="32">
        <v>4</v>
      </c>
      <c r="I35" s="32">
        <v>0</v>
      </c>
      <c r="J35" s="32">
        <v>3</v>
      </c>
      <c r="K35" s="32">
        <v>2</v>
      </c>
      <c r="L35" s="32">
        <v>4</v>
      </c>
      <c r="M35" s="32">
        <v>0</v>
      </c>
      <c r="N35" s="32">
        <v>1</v>
      </c>
      <c r="O35" s="32">
        <v>3</v>
      </c>
      <c r="P35" s="33">
        <f t="shared" si="0"/>
        <v>8</v>
      </c>
      <c r="Q35" s="33">
        <f t="shared" si="1"/>
        <v>0</v>
      </c>
      <c r="R35" s="33">
        <f t="shared" si="1"/>
        <v>4</v>
      </c>
      <c r="S35" s="33">
        <f t="shared" si="1"/>
        <v>5</v>
      </c>
      <c r="U35" s="14">
        <f t="shared" si="3"/>
        <v>4</v>
      </c>
      <c r="V35" s="14">
        <f t="shared" si="4"/>
        <v>7</v>
      </c>
      <c r="W35" s="14">
        <f t="shared" si="5"/>
        <v>6</v>
      </c>
      <c r="X35" s="14">
        <f t="shared" si="6"/>
        <v>4</v>
      </c>
      <c r="Y35" s="14">
        <f t="shared" si="6"/>
        <v>5</v>
      </c>
      <c r="Z35" s="14">
        <f t="shared" si="6"/>
        <v>7</v>
      </c>
      <c r="AA35" s="14"/>
      <c r="AB35" s="14"/>
      <c r="AC35" s="14"/>
      <c r="AD35"/>
      <c r="AE35"/>
      <c r="AF35"/>
      <c r="AG35"/>
      <c r="AH35"/>
      <c r="AI35"/>
      <c r="AJ35"/>
      <c r="AK35"/>
      <c r="AL35"/>
      <c r="AM35"/>
      <c r="AN35"/>
      <c r="AO35"/>
      <c r="AP35" s="14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</row>
    <row r="36" spans="1:71" s="34" customFormat="1">
      <c r="A36" s="32">
        <v>24</v>
      </c>
      <c r="B36" s="32" t="s">
        <v>40</v>
      </c>
      <c r="C36" s="32">
        <v>7</v>
      </c>
      <c r="D36" s="32">
        <v>94</v>
      </c>
      <c r="E36" s="32">
        <v>2</v>
      </c>
      <c r="F36" s="32"/>
      <c r="G36" s="32">
        <v>1</v>
      </c>
      <c r="H36" s="32">
        <v>3</v>
      </c>
      <c r="I36" s="32">
        <v>2</v>
      </c>
      <c r="J36" s="32">
        <v>4</v>
      </c>
      <c r="K36" s="32">
        <v>4</v>
      </c>
      <c r="L36" s="32">
        <v>4</v>
      </c>
      <c r="M36" s="32">
        <v>3</v>
      </c>
      <c r="N36" s="32">
        <v>4</v>
      </c>
      <c r="O36" s="32">
        <v>4</v>
      </c>
      <c r="P36" s="33">
        <f t="shared" si="0"/>
        <v>7</v>
      </c>
      <c r="Q36" s="33">
        <f t="shared" si="1"/>
        <v>5</v>
      </c>
      <c r="R36" s="33">
        <f t="shared" si="1"/>
        <v>8</v>
      </c>
      <c r="S36" s="33">
        <f t="shared" si="1"/>
        <v>8</v>
      </c>
      <c r="U36" s="14">
        <f t="shared" si="3"/>
        <v>6</v>
      </c>
      <c r="V36" s="14">
        <f t="shared" si="4"/>
        <v>8</v>
      </c>
      <c r="W36" s="14">
        <f t="shared" si="5"/>
        <v>8</v>
      </c>
      <c r="X36" s="14">
        <f t="shared" si="6"/>
        <v>7</v>
      </c>
      <c r="Y36" s="14">
        <f t="shared" si="6"/>
        <v>8</v>
      </c>
      <c r="Z36" s="14">
        <f t="shared" si="6"/>
        <v>8</v>
      </c>
      <c r="AA36" s="14"/>
      <c r="AB36" s="14"/>
      <c r="AC36" s="14"/>
      <c r="AD36"/>
      <c r="AE36"/>
      <c r="AF36"/>
      <c r="AG36"/>
      <c r="AH36"/>
      <c r="AI36"/>
      <c r="AJ36"/>
      <c r="AK36"/>
      <c r="AL36"/>
      <c r="AM36"/>
      <c r="AN36"/>
      <c r="AO36"/>
      <c r="AP36" s="14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</row>
    <row r="37" spans="1:71" s="34" customFormat="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31"/>
      <c r="Q37" s="31">
        <f>AVERAGE(Q13:Q36)</f>
        <v>4.833333333333333</v>
      </c>
      <c r="R37" s="31">
        <f>AVERAGE(R13:R36)</f>
        <v>6.125</v>
      </c>
      <c r="S37" s="31">
        <f>AVERAGE(S13:S36)</f>
        <v>5.666666666666667</v>
      </c>
      <c r="T37" s="14"/>
      <c r="U37" s="14">
        <f t="shared" ref="U37:Z37" si="7">AVERAGE(U13:U36)</f>
        <v>6.333333333333333</v>
      </c>
      <c r="V37" s="14">
        <f t="shared" si="7"/>
        <v>6.958333333333333</v>
      </c>
      <c r="W37" s="14">
        <f t="shared" si="7"/>
        <v>6.583333333333333</v>
      </c>
      <c r="X37" s="14">
        <f t="shared" si="7"/>
        <v>6.208333333333333</v>
      </c>
      <c r="Y37" s="14">
        <f t="shared" si="7"/>
        <v>6.916666666666667</v>
      </c>
      <c r="Z37" s="14">
        <f t="shared" si="7"/>
        <v>6.75</v>
      </c>
      <c r="AA37" s="14"/>
      <c r="AB37" s="14"/>
      <c r="AC37" s="14"/>
      <c r="AD37"/>
      <c r="AE37"/>
      <c r="AF37"/>
      <c r="AG37"/>
      <c r="AH37"/>
      <c r="AI37"/>
      <c r="AJ37"/>
      <c r="AK37"/>
      <c r="AL37"/>
      <c r="AM37"/>
      <c r="AN37"/>
      <c r="AO37"/>
      <c r="AP37" s="14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</row>
    <row r="38" spans="1:71" s="34" customFormat="1">
      <c r="A38" s="40" t="s">
        <v>45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31"/>
      <c r="Q38" s="65">
        <f>Q37/2</f>
        <v>2.4166666666666665</v>
      </c>
      <c r="R38" s="65">
        <f>R37/2</f>
        <v>3.0625</v>
      </c>
      <c r="S38" s="65">
        <f>S37/2</f>
        <v>2.8333333333333335</v>
      </c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/>
      <c r="AE38"/>
      <c r="AF38"/>
      <c r="AG38"/>
      <c r="AH38"/>
      <c r="AI38"/>
      <c r="AJ38"/>
      <c r="AK38"/>
      <c r="AL38"/>
      <c r="AM38"/>
      <c r="AN38"/>
      <c r="AO38"/>
      <c r="AP38" s="14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</row>
    <row r="39" spans="1:71" s="14" customFormat="1">
      <c r="A39" s="25">
        <v>25</v>
      </c>
      <c r="B39" s="25" t="s">
        <v>41</v>
      </c>
      <c r="C39" s="25">
        <v>9</v>
      </c>
      <c r="D39" s="25">
        <v>111</v>
      </c>
      <c r="E39" s="25">
        <v>1</v>
      </c>
      <c r="F39" s="25"/>
      <c r="G39" s="25">
        <v>1</v>
      </c>
      <c r="H39" s="25">
        <v>2</v>
      </c>
      <c r="I39" s="25">
        <v>4</v>
      </c>
      <c r="J39" s="25">
        <v>4</v>
      </c>
      <c r="K39" s="25">
        <v>3</v>
      </c>
      <c r="L39" s="25">
        <v>3</v>
      </c>
      <c r="M39" s="25">
        <v>4</v>
      </c>
      <c r="N39" s="25">
        <v>4</v>
      </c>
      <c r="O39" s="25">
        <v>4</v>
      </c>
      <c r="P39" s="31">
        <f t="shared" si="0"/>
        <v>5</v>
      </c>
      <c r="Q39" s="31">
        <f t="shared" si="1"/>
        <v>8</v>
      </c>
      <c r="R39" s="31">
        <f t="shared" si="1"/>
        <v>8</v>
      </c>
      <c r="S39" s="31">
        <f t="shared" si="1"/>
        <v>7</v>
      </c>
      <c r="AD39"/>
      <c r="AE39"/>
      <c r="AF39"/>
      <c r="AG39"/>
      <c r="AH39"/>
      <c r="AI39"/>
      <c r="AJ39"/>
      <c r="AK39"/>
      <c r="AL39"/>
      <c r="AM39"/>
      <c r="AN39"/>
      <c r="AO39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</row>
    <row r="40" spans="1:71" s="14" customFormat="1">
      <c r="A40" s="25">
        <v>26</v>
      </c>
      <c r="B40" s="25" t="s">
        <v>40</v>
      </c>
      <c r="C40" s="25">
        <v>9</v>
      </c>
      <c r="D40" s="25">
        <v>110</v>
      </c>
      <c r="E40" s="25">
        <v>1</v>
      </c>
      <c r="F40" s="25"/>
      <c r="G40" s="25">
        <v>1</v>
      </c>
      <c r="H40" s="25">
        <v>4</v>
      </c>
      <c r="I40" s="25">
        <v>4</v>
      </c>
      <c r="J40" s="25">
        <v>4</v>
      </c>
      <c r="K40" s="25">
        <v>4</v>
      </c>
      <c r="L40" s="25">
        <v>4</v>
      </c>
      <c r="M40" s="25">
        <v>4</v>
      </c>
      <c r="N40" s="25">
        <v>4</v>
      </c>
      <c r="O40" s="25">
        <v>4</v>
      </c>
      <c r="P40" s="31">
        <f t="shared" si="0"/>
        <v>8</v>
      </c>
      <c r="Q40" s="31">
        <f t="shared" si="1"/>
        <v>8</v>
      </c>
      <c r="R40" s="31">
        <f t="shared" si="1"/>
        <v>8</v>
      </c>
      <c r="S40" s="31">
        <f t="shared" si="1"/>
        <v>8</v>
      </c>
      <c r="AD40"/>
      <c r="AE40"/>
      <c r="AF40"/>
      <c r="AG40"/>
      <c r="AH40"/>
      <c r="AI40"/>
      <c r="AJ40"/>
      <c r="AK40"/>
      <c r="AL40"/>
      <c r="AM40"/>
      <c r="AN40"/>
      <c r="AO40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</row>
    <row r="41" spans="1:71" s="14" customFormat="1">
      <c r="A41" s="25">
        <v>27</v>
      </c>
      <c r="B41" s="25" t="s">
        <v>41</v>
      </c>
      <c r="C41" s="25">
        <v>9</v>
      </c>
      <c r="D41" s="25">
        <v>111</v>
      </c>
      <c r="E41" s="25">
        <v>1</v>
      </c>
      <c r="F41" s="25"/>
      <c r="G41" s="25">
        <v>1</v>
      </c>
      <c r="H41" s="25">
        <v>4</v>
      </c>
      <c r="I41" s="25">
        <v>4</v>
      </c>
      <c r="J41" s="25">
        <v>4</v>
      </c>
      <c r="K41" s="25">
        <v>4</v>
      </c>
      <c r="L41" s="25">
        <v>4</v>
      </c>
      <c r="M41" s="25">
        <v>4</v>
      </c>
      <c r="N41" s="25">
        <v>4</v>
      </c>
      <c r="O41" s="25">
        <v>4</v>
      </c>
      <c r="P41" s="31">
        <f t="shared" si="0"/>
        <v>8</v>
      </c>
      <c r="Q41" s="31">
        <f t="shared" si="1"/>
        <v>8</v>
      </c>
      <c r="R41" s="31">
        <f t="shared" si="1"/>
        <v>8</v>
      </c>
      <c r="S41" s="31">
        <f t="shared" si="1"/>
        <v>8</v>
      </c>
      <c r="AD41"/>
      <c r="AE41"/>
      <c r="AF41"/>
      <c r="AG41"/>
      <c r="AH41"/>
      <c r="AI41"/>
      <c r="AJ41"/>
      <c r="AK41"/>
      <c r="AL41"/>
      <c r="AM41"/>
      <c r="AN41"/>
      <c r="AO41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</row>
    <row r="42" spans="1:71" s="14" customFormat="1">
      <c r="A42" s="25">
        <v>28</v>
      </c>
      <c r="B42" s="25" t="s">
        <v>41</v>
      </c>
      <c r="C42" s="25">
        <v>9</v>
      </c>
      <c r="D42" s="25">
        <v>109</v>
      </c>
      <c r="E42" s="25">
        <v>1</v>
      </c>
      <c r="F42" s="25"/>
      <c r="G42" s="25">
        <v>1</v>
      </c>
      <c r="H42" s="25">
        <v>4</v>
      </c>
      <c r="I42" s="25">
        <v>4</v>
      </c>
      <c r="J42" s="25">
        <v>4</v>
      </c>
      <c r="K42" s="25">
        <v>4</v>
      </c>
      <c r="L42" s="25">
        <v>4</v>
      </c>
      <c r="M42" s="25">
        <v>4</v>
      </c>
      <c r="N42" s="25">
        <v>4</v>
      </c>
      <c r="O42" s="25">
        <v>4</v>
      </c>
      <c r="P42" s="31">
        <f t="shared" si="0"/>
        <v>8</v>
      </c>
      <c r="Q42" s="31">
        <f t="shared" si="1"/>
        <v>8</v>
      </c>
      <c r="R42" s="31">
        <f t="shared" si="1"/>
        <v>8</v>
      </c>
      <c r="S42" s="31">
        <f t="shared" si="1"/>
        <v>8</v>
      </c>
      <c r="AD42"/>
      <c r="AE42"/>
      <c r="AF42"/>
      <c r="AG42"/>
      <c r="AH42"/>
      <c r="AI42"/>
      <c r="AJ42"/>
      <c r="AK42"/>
      <c r="AL42"/>
      <c r="AM42"/>
      <c r="AN42"/>
      <c r="AO42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</row>
    <row r="43" spans="1:71" s="14" customFormat="1">
      <c r="A43" s="25">
        <v>29</v>
      </c>
      <c r="B43" s="25" t="s">
        <v>41</v>
      </c>
      <c r="C43" s="25">
        <v>9</v>
      </c>
      <c r="D43" s="25">
        <v>109</v>
      </c>
      <c r="E43" s="25">
        <v>1</v>
      </c>
      <c r="F43" s="25"/>
      <c r="G43" s="25">
        <v>1</v>
      </c>
      <c r="H43" s="25">
        <v>4</v>
      </c>
      <c r="I43" s="25">
        <v>4</v>
      </c>
      <c r="J43" s="25">
        <v>4</v>
      </c>
      <c r="K43" s="25">
        <v>4</v>
      </c>
      <c r="L43" s="25">
        <v>4</v>
      </c>
      <c r="M43" s="25">
        <v>4</v>
      </c>
      <c r="N43" s="25">
        <v>4</v>
      </c>
      <c r="O43" s="25">
        <v>4</v>
      </c>
      <c r="P43" s="31">
        <f t="shared" si="0"/>
        <v>8</v>
      </c>
      <c r="Q43" s="31">
        <f t="shared" si="1"/>
        <v>8</v>
      </c>
      <c r="R43" s="31">
        <f t="shared" si="1"/>
        <v>8</v>
      </c>
      <c r="S43" s="31">
        <f t="shared" si="1"/>
        <v>8</v>
      </c>
      <c r="AD43"/>
      <c r="AE43"/>
      <c r="AF43"/>
      <c r="AG43"/>
      <c r="AH43"/>
      <c r="AI43"/>
      <c r="AJ43"/>
      <c r="AK43"/>
      <c r="AL43"/>
      <c r="AM43"/>
      <c r="AN43"/>
      <c r="AO4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</row>
    <row r="44" spans="1:71" s="14" customFormat="1">
      <c r="A44" s="25">
        <v>30</v>
      </c>
      <c r="B44" s="25" t="s">
        <v>41</v>
      </c>
      <c r="C44" s="25">
        <v>9</v>
      </c>
      <c r="D44" s="25">
        <v>115</v>
      </c>
      <c r="E44" s="25">
        <v>1</v>
      </c>
      <c r="F44" s="25"/>
      <c r="G44" s="25">
        <v>1</v>
      </c>
      <c r="H44" s="25">
        <v>4</v>
      </c>
      <c r="I44" s="25">
        <v>4</v>
      </c>
      <c r="J44" s="25">
        <v>4</v>
      </c>
      <c r="K44" s="25">
        <v>4</v>
      </c>
      <c r="L44" s="25">
        <v>4</v>
      </c>
      <c r="M44" s="25">
        <v>3</v>
      </c>
      <c r="N44" s="25">
        <v>3</v>
      </c>
      <c r="O44" s="25">
        <v>3</v>
      </c>
      <c r="P44" s="31">
        <f t="shared" si="0"/>
        <v>8</v>
      </c>
      <c r="Q44" s="31">
        <f t="shared" si="1"/>
        <v>7</v>
      </c>
      <c r="R44" s="31">
        <f t="shared" si="1"/>
        <v>7</v>
      </c>
      <c r="S44" s="31">
        <f t="shared" si="1"/>
        <v>7</v>
      </c>
      <c r="AD44"/>
      <c r="AE44"/>
      <c r="AF44"/>
      <c r="AG44"/>
      <c r="AH44"/>
      <c r="AI44"/>
      <c r="AJ44"/>
      <c r="AK44"/>
      <c r="AL44"/>
      <c r="AM44"/>
      <c r="AN44"/>
      <c r="AO44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</row>
    <row r="45" spans="1:71" s="14" customFormat="1">
      <c r="A45" s="25">
        <v>31</v>
      </c>
      <c r="B45" s="25" t="s">
        <v>40</v>
      </c>
      <c r="C45" s="25">
        <v>9</v>
      </c>
      <c r="D45" s="25">
        <v>112</v>
      </c>
      <c r="E45" s="25">
        <v>1</v>
      </c>
      <c r="F45" s="25"/>
      <c r="G45" s="25">
        <v>1</v>
      </c>
      <c r="H45" s="25">
        <v>4</v>
      </c>
      <c r="I45" s="25">
        <v>4</v>
      </c>
      <c r="J45" s="25">
        <v>4</v>
      </c>
      <c r="K45" s="25">
        <v>4</v>
      </c>
      <c r="L45" s="25">
        <v>4</v>
      </c>
      <c r="M45" s="25">
        <v>4</v>
      </c>
      <c r="N45" s="25">
        <v>4</v>
      </c>
      <c r="O45" s="25">
        <v>4</v>
      </c>
      <c r="P45" s="31">
        <f t="shared" si="0"/>
        <v>8</v>
      </c>
      <c r="Q45" s="31">
        <f t="shared" si="1"/>
        <v>8</v>
      </c>
      <c r="R45" s="31">
        <f t="shared" si="1"/>
        <v>8</v>
      </c>
      <c r="S45" s="31">
        <f t="shared" si="1"/>
        <v>8</v>
      </c>
      <c r="AD45"/>
      <c r="AE45"/>
      <c r="AF45"/>
      <c r="AG45"/>
      <c r="AH45"/>
      <c r="AI45"/>
      <c r="AJ45"/>
      <c r="AK45"/>
      <c r="AL45"/>
      <c r="AM45"/>
      <c r="AN45"/>
      <c r="AO45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</row>
    <row r="46" spans="1:71" s="14" customFormat="1">
      <c r="A46" s="25">
        <v>32</v>
      </c>
      <c r="B46" s="25" t="s">
        <v>40</v>
      </c>
      <c r="C46" s="25">
        <v>9</v>
      </c>
      <c r="D46" s="25">
        <v>116</v>
      </c>
      <c r="E46" s="25">
        <v>1</v>
      </c>
      <c r="F46" s="25"/>
      <c r="G46" s="25">
        <v>1</v>
      </c>
      <c r="H46" s="25">
        <v>4</v>
      </c>
      <c r="I46" s="25">
        <v>4</v>
      </c>
      <c r="J46" s="25">
        <v>4</v>
      </c>
      <c r="K46" s="25">
        <v>4</v>
      </c>
      <c r="L46" s="25">
        <v>4</v>
      </c>
      <c r="M46" s="25">
        <v>3</v>
      </c>
      <c r="N46" s="25">
        <v>4</v>
      </c>
      <c r="O46" s="25">
        <v>4</v>
      </c>
      <c r="P46" s="31">
        <f t="shared" si="0"/>
        <v>8</v>
      </c>
      <c r="Q46" s="31">
        <f t="shared" si="1"/>
        <v>7</v>
      </c>
      <c r="R46" s="31">
        <f t="shared" si="1"/>
        <v>8</v>
      </c>
      <c r="S46" s="31">
        <f t="shared" si="1"/>
        <v>8</v>
      </c>
      <c r="AD46"/>
      <c r="AE46"/>
      <c r="AF46"/>
      <c r="AG46"/>
      <c r="AH46"/>
      <c r="AI46"/>
      <c r="AJ46"/>
      <c r="AK46"/>
      <c r="AL46"/>
      <c r="AM46"/>
      <c r="AN46"/>
      <c r="AO46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</row>
    <row r="47" spans="1:71" s="14" customFormat="1">
      <c r="A47" s="25">
        <v>33</v>
      </c>
      <c r="B47" s="25" t="s">
        <v>41</v>
      </c>
      <c r="C47" s="25">
        <v>9</v>
      </c>
      <c r="D47" s="25">
        <v>117</v>
      </c>
      <c r="E47" s="25">
        <v>1</v>
      </c>
      <c r="F47" s="25"/>
      <c r="G47" s="25">
        <v>1</v>
      </c>
      <c r="H47" s="25">
        <v>4</v>
      </c>
      <c r="I47" s="25">
        <v>4</v>
      </c>
      <c r="J47" s="25">
        <v>4</v>
      </c>
      <c r="K47" s="25">
        <v>4</v>
      </c>
      <c r="L47" s="25">
        <v>4</v>
      </c>
      <c r="M47" s="25">
        <v>4</v>
      </c>
      <c r="N47" s="25">
        <v>4</v>
      </c>
      <c r="O47" s="25">
        <v>4</v>
      </c>
      <c r="P47" s="31">
        <f t="shared" si="0"/>
        <v>8</v>
      </c>
      <c r="Q47" s="31">
        <f t="shared" si="1"/>
        <v>8</v>
      </c>
      <c r="R47" s="31">
        <f t="shared" si="1"/>
        <v>8</v>
      </c>
      <c r="S47" s="31">
        <f t="shared" si="1"/>
        <v>8</v>
      </c>
      <c r="AD47"/>
      <c r="AE47"/>
      <c r="AF47"/>
      <c r="AG47"/>
      <c r="AH47"/>
      <c r="AI47"/>
      <c r="AJ47"/>
      <c r="AK47"/>
      <c r="AL47"/>
      <c r="AM47"/>
      <c r="AN47"/>
      <c r="AO47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</row>
    <row r="48" spans="1:71" s="14" customFormat="1">
      <c r="A48" s="25">
        <v>34</v>
      </c>
      <c r="B48" s="25" t="s">
        <v>40</v>
      </c>
      <c r="C48" s="25">
        <v>9</v>
      </c>
      <c r="D48" s="25">
        <v>112</v>
      </c>
      <c r="E48" s="25">
        <v>1</v>
      </c>
      <c r="F48" s="25"/>
      <c r="G48" s="25">
        <v>1</v>
      </c>
      <c r="H48" s="25">
        <v>4</v>
      </c>
      <c r="I48" s="25">
        <v>1</v>
      </c>
      <c r="J48" s="25">
        <v>3</v>
      </c>
      <c r="K48" s="25">
        <v>2</v>
      </c>
      <c r="L48" s="25">
        <v>3</v>
      </c>
      <c r="M48" s="25">
        <v>3</v>
      </c>
      <c r="N48" s="25">
        <v>1</v>
      </c>
      <c r="O48" s="25">
        <v>2</v>
      </c>
      <c r="P48" s="31">
        <f t="shared" si="0"/>
        <v>7</v>
      </c>
      <c r="Q48" s="31">
        <f t="shared" si="1"/>
        <v>4</v>
      </c>
      <c r="R48" s="31">
        <f t="shared" si="1"/>
        <v>4</v>
      </c>
      <c r="S48" s="31">
        <f t="shared" si="1"/>
        <v>4</v>
      </c>
      <c r="AD48"/>
      <c r="AE48"/>
      <c r="AF48"/>
      <c r="AG48"/>
      <c r="AH48"/>
      <c r="AI48"/>
      <c r="AJ48"/>
      <c r="AK48"/>
      <c r="AL48"/>
      <c r="AM48"/>
      <c r="AN48"/>
      <c r="AO48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</row>
    <row r="49" spans="1:71" s="14" customFormat="1">
      <c r="A49" s="25">
        <v>35</v>
      </c>
      <c r="B49" s="25" t="s">
        <v>41</v>
      </c>
      <c r="C49" s="25">
        <v>9</v>
      </c>
      <c r="D49" s="25">
        <v>111</v>
      </c>
      <c r="E49" s="25">
        <v>1</v>
      </c>
      <c r="F49" s="25"/>
      <c r="G49" s="25">
        <v>1</v>
      </c>
      <c r="H49" s="25">
        <v>4</v>
      </c>
      <c r="I49" s="25">
        <v>4</v>
      </c>
      <c r="J49" s="25">
        <v>4</v>
      </c>
      <c r="K49" s="25">
        <v>4</v>
      </c>
      <c r="L49" s="25">
        <v>4</v>
      </c>
      <c r="M49" s="25">
        <v>4</v>
      </c>
      <c r="N49" s="25">
        <v>4</v>
      </c>
      <c r="O49" s="25">
        <v>3</v>
      </c>
      <c r="P49" s="31">
        <f t="shared" si="0"/>
        <v>8</v>
      </c>
      <c r="Q49" s="31">
        <f t="shared" si="1"/>
        <v>8</v>
      </c>
      <c r="R49" s="31">
        <f t="shared" si="1"/>
        <v>8</v>
      </c>
      <c r="S49" s="31">
        <f t="shared" si="1"/>
        <v>7</v>
      </c>
      <c r="AD49"/>
      <c r="AE49"/>
      <c r="AF49"/>
      <c r="AG49"/>
      <c r="AH49"/>
      <c r="AI49"/>
      <c r="AJ49"/>
      <c r="AK49"/>
      <c r="AL49"/>
      <c r="AM49"/>
      <c r="AN49"/>
      <c r="AO49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</row>
    <row r="50" spans="1:71" s="14" customFormat="1">
      <c r="A50" s="25">
        <v>36</v>
      </c>
      <c r="B50" s="25" t="s">
        <v>40</v>
      </c>
      <c r="C50" s="25">
        <v>9</v>
      </c>
      <c r="D50" s="25">
        <v>115</v>
      </c>
      <c r="E50" s="25">
        <v>1</v>
      </c>
      <c r="F50" s="25"/>
      <c r="G50" s="25">
        <v>1</v>
      </c>
      <c r="H50" s="25">
        <v>4</v>
      </c>
      <c r="I50" s="25">
        <v>3</v>
      </c>
      <c r="J50" s="25">
        <v>3</v>
      </c>
      <c r="K50" s="25">
        <v>3</v>
      </c>
      <c r="L50" s="25">
        <v>4</v>
      </c>
      <c r="M50" s="25">
        <v>4</v>
      </c>
      <c r="N50" s="25">
        <v>4</v>
      </c>
      <c r="O50" s="25">
        <v>4</v>
      </c>
      <c r="P50" s="31">
        <f t="shared" si="0"/>
        <v>8</v>
      </c>
      <c r="Q50" s="31">
        <f t="shared" si="1"/>
        <v>7</v>
      </c>
      <c r="R50" s="31">
        <f t="shared" si="1"/>
        <v>7</v>
      </c>
      <c r="S50" s="31">
        <f t="shared" si="1"/>
        <v>7</v>
      </c>
      <c r="AD50"/>
      <c r="AE50"/>
      <c r="AF50"/>
      <c r="AG50"/>
      <c r="AH50"/>
      <c r="AI50"/>
      <c r="AJ50"/>
      <c r="AK50"/>
      <c r="AL50"/>
      <c r="AM50"/>
      <c r="AN50"/>
      <c r="AO50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</row>
    <row r="51" spans="1:71" s="34" customFormat="1">
      <c r="A51" s="35">
        <v>37</v>
      </c>
      <c r="B51" s="32" t="s">
        <v>41</v>
      </c>
      <c r="C51" s="35">
        <v>9</v>
      </c>
      <c r="D51" s="35">
        <v>112</v>
      </c>
      <c r="E51" s="35">
        <v>2</v>
      </c>
      <c r="F51" s="35"/>
      <c r="G51" s="35">
        <v>1</v>
      </c>
      <c r="H51" s="32">
        <v>4</v>
      </c>
      <c r="I51" s="32">
        <v>4</v>
      </c>
      <c r="J51" s="32">
        <v>4</v>
      </c>
      <c r="K51" s="32">
        <v>4</v>
      </c>
      <c r="L51" s="32">
        <v>4</v>
      </c>
      <c r="M51" s="32">
        <v>4</v>
      </c>
      <c r="N51" s="32">
        <v>4</v>
      </c>
      <c r="O51" s="32">
        <v>4</v>
      </c>
      <c r="P51" s="33">
        <f t="shared" si="0"/>
        <v>8</v>
      </c>
      <c r="Q51" s="33">
        <f t="shared" si="1"/>
        <v>8</v>
      </c>
      <c r="R51" s="33">
        <f t="shared" si="1"/>
        <v>8</v>
      </c>
      <c r="S51" s="33">
        <f t="shared" si="1"/>
        <v>8</v>
      </c>
      <c r="U51" s="14"/>
      <c r="V51" s="14"/>
      <c r="W51" s="14"/>
      <c r="X51" s="14"/>
      <c r="Y51" s="14"/>
      <c r="Z51" s="14"/>
      <c r="AA51" s="14"/>
      <c r="AB51" s="14"/>
      <c r="AC51" s="14"/>
      <c r="AD51"/>
      <c r="AE51"/>
      <c r="AF51"/>
      <c r="AG51"/>
      <c r="AH51"/>
      <c r="AI51"/>
      <c r="AJ51"/>
      <c r="AK51"/>
      <c r="AL51"/>
      <c r="AM51"/>
      <c r="AN51"/>
      <c r="AO51"/>
      <c r="AP51" s="14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14"/>
      <c r="BD51" s="14"/>
      <c r="BE51" s="14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</row>
    <row r="52" spans="1:71" s="34" customFormat="1">
      <c r="A52" s="35">
        <v>38</v>
      </c>
      <c r="B52" s="32" t="s">
        <v>40</v>
      </c>
      <c r="C52" s="35">
        <v>9</v>
      </c>
      <c r="D52" s="35">
        <v>119</v>
      </c>
      <c r="E52" s="35">
        <v>2</v>
      </c>
      <c r="F52" s="35"/>
      <c r="G52" s="35">
        <v>1</v>
      </c>
      <c r="H52" s="32">
        <v>4</v>
      </c>
      <c r="I52" s="32">
        <v>4</v>
      </c>
      <c r="J52" s="32">
        <v>4</v>
      </c>
      <c r="K52" s="32">
        <v>4</v>
      </c>
      <c r="L52" s="32">
        <v>4</v>
      </c>
      <c r="M52" s="32">
        <v>4</v>
      </c>
      <c r="N52" s="32">
        <v>4</v>
      </c>
      <c r="O52" s="32">
        <v>4</v>
      </c>
      <c r="P52" s="33">
        <f t="shared" si="0"/>
        <v>8</v>
      </c>
      <c r="Q52" s="33">
        <f t="shared" si="1"/>
        <v>8</v>
      </c>
      <c r="R52" s="33">
        <f t="shared" si="1"/>
        <v>8</v>
      </c>
      <c r="S52" s="33">
        <f t="shared" si="1"/>
        <v>8</v>
      </c>
      <c r="U52" s="14"/>
      <c r="V52" s="14"/>
      <c r="W52" s="14"/>
      <c r="X52" s="14"/>
      <c r="Y52" s="14"/>
      <c r="Z52" s="14"/>
      <c r="AA52" s="14"/>
      <c r="AB52" s="14"/>
      <c r="AC52" s="14"/>
      <c r="AD52"/>
      <c r="AE52"/>
      <c r="AF52"/>
      <c r="AG52"/>
      <c r="AH52"/>
      <c r="AI52"/>
      <c r="AJ52"/>
      <c r="AK52"/>
      <c r="AL52"/>
      <c r="AM52"/>
      <c r="AN52"/>
      <c r="AO52"/>
      <c r="AP52" s="14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14"/>
      <c r="BD52" s="14"/>
      <c r="BE52" s="14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</row>
    <row r="53" spans="1:71" s="34" customFormat="1">
      <c r="A53" s="35">
        <v>39</v>
      </c>
      <c r="B53" s="32" t="s">
        <v>41</v>
      </c>
      <c r="C53" s="35">
        <v>9</v>
      </c>
      <c r="D53" s="35">
        <v>117</v>
      </c>
      <c r="E53" s="35">
        <v>2</v>
      </c>
      <c r="F53" s="35"/>
      <c r="G53" s="35">
        <v>1</v>
      </c>
      <c r="H53" s="32">
        <v>4</v>
      </c>
      <c r="I53" s="32">
        <v>4</v>
      </c>
      <c r="J53" s="32">
        <v>4</v>
      </c>
      <c r="K53" s="32">
        <v>4</v>
      </c>
      <c r="L53" s="32">
        <v>4</v>
      </c>
      <c r="M53" s="32">
        <v>4</v>
      </c>
      <c r="N53" s="32">
        <v>4</v>
      </c>
      <c r="O53" s="32">
        <v>4</v>
      </c>
      <c r="P53" s="33">
        <f t="shared" si="0"/>
        <v>8</v>
      </c>
      <c r="Q53" s="33">
        <f t="shared" si="1"/>
        <v>8</v>
      </c>
      <c r="R53" s="33">
        <f t="shared" si="1"/>
        <v>8</v>
      </c>
      <c r="S53" s="33">
        <f t="shared" si="1"/>
        <v>8</v>
      </c>
      <c r="U53" s="14"/>
      <c r="V53" s="14"/>
      <c r="W53" s="14"/>
      <c r="X53" s="14"/>
      <c r="Y53" s="14"/>
      <c r="Z53" s="14"/>
      <c r="AA53" s="14"/>
      <c r="AB53" s="14"/>
      <c r="AC53" s="14"/>
      <c r="AD53"/>
      <c r="AE53"/>
      <c r="AF53"/>
      <c r="AG53"/>
      <c r="AH53"/>
      <c r="AI53"/>
      <c r="AJ53"/>
      <c r="AK53"/>
      <c r="AL53"/>
      <c r="AM53"/>
      <c r="AN53"/>
      <c r="AO53"/>
      <c r="AP53" s="14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14"/>
      <c r="BD53" s="14"/>
      <c r="BE53" s="14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</row>
    <row r="54" spans="1:71" s="34" customFormat="1">
      <c r="A54" s="35">
        <v>40</v>
      </c>
      <c r="B54" s="32" t="s">
        <v>41</v>
      </c>
      <c r="C54" s="35">
        <v>9</v>
      </c>
      <c r="D54" s="35">
        <v>114</v>
      </c>
      <c r="E54" s="35">
        <v>2</v>
      </c>
      <c r="F54" s="35"/>
      <c r="G54" s="35">
        <v>1</v>
      </c>
      <c r="H54" s="32">
        <v>4</v>
      </c>
      <c r="I54" s="32">
        <v>4</v>
      </c>
      <c r="J54" s="32">
        <v>4</v>
      </c>
      <c r="K54" s="32">
        <v>4</v>
      </c>
      <c r="L54" s="32">
        <v>4</v>
      </c>
      <c r="M54" s="32">
        <v>4</v>
      </c>
      <c r="N54" s="32">
        <v>4</v>
      </c>
      <c r="O54" s="32">
        <v>4</v>
      </c>
      <c r="P54" s="33">
        <f t="shared" si="0"/>
        <v>8</v>
      </c>
      <c r="Q54" s="33">
        <f t="shared" si="1"/>
        <v>8</v>
      </c>
      <c r="R54" s="33">
        <f t="shared" si="1"/>
        <v>8</v>
      </c>
      <c r="S54" s="33">
        <f t="shared" si="1"/>
        <v>8</v>
      </c>
      <c r="U54" s="14"/>
      <c r="V54" s="14"/>
      <c r="W54" s="14"/>
      <c r="X54" s="14"/>
      <c r="Y54" s="14"/>
      <c r="Z54" s="14"/>
      <c r="AA54" s="14"/>
      <c r="AB54" s="14"/>
      <c r="AC54" s="14"/>
      <c r="AD54"/>
      <c r="AE54"/>
      <c r="AF54"/>
      <c r="AG54"/>
      <c r="AH54"/>
      <c r="AI54"/>
      <c r="AJ54"/>
      <c r="AK54"/>
      <c r="AL54"/>
      <c r="AM54"/>
      <c r="AN54"/>
      <c r="AO54"/>
      <c r="AP54" s="14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14"/>
      <c r="BD54" s="14"/>
      <c r="BE54" s="14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</row>
    <row r="55" spans="1:71" s="34" customFormat="1">
      <c r="A55" s="35">
        <v>41</v>
      </c>
      <c r="B55" s="32" t="s">
        <v>41</v>
      </c>
      <c r="C55" s="36">
        <v>9</v>
      </c>
      <c r="D55" s="36">
        <v>116</v>
      </c>
      <c r="E55" s="36">
        <v>2</v>
      </c>
      <c r="F55" s="36"/>
      <c r="G55" s="35">
        <v>1</v>
      </c>
      <c r="H55" s="32">
        <v>4</v>
      </c>
      <c r="I55" s="32">
        <v>4</v>
      </c>
      <c r="J55" s="32">
        <v>4</v>
      </c>
      <c r="K55" s="32">
        <v>4</v>
      </c>
      <c r="L55" s="32">
        <v>4</v>
      </c>
      <c r="M55" s="32">
        <v>4</v>
      </c>
      <c r="N55" s="32">
        <v>4</v>
      </c>
      <c r="O55" s="32">
        <v>4</v>
      </c>
      <c r="P55" s="33">
        <f t="shared" si="0"/>
        <v>8</v>
      </c>
      <c r="Q55" s="33">
        <f t="shared" si="1"/>
        <v>8</v>
      </c>
      <c r="R55" s="33">
        <f t="shared" si="1"/>
        <v>8</v>
      </c>
      <c r="S55" s="33">
        <f t="shared" si="1"/>
        <v>8</v>
      </c>
      <c r="U55" s="14"/>
      <c r="V55" s="14"/>
      <c r="W55" s="14"/>
      <c r="X55" s="14"/>
      <c r="Y55" s="14"/>
      <c r="Z55" s="14"/>
      <c r="AA55" s="14"/>
      <c r="AB55" s="14"/>
      <c r="AC55" s="14"/>
      <c r="AD55"/>
      <c r="AE55"/>
      <c r="AF55"/>
      <c r="AG55"/>
      <c r="AH55"/>
      <c r="AI55"/>
      <c r="AJ55"/>
      <c r="AK55"/>
      <c r="AL55"/>
      <c r="AM55"/>
      <c r="AN55"/>
      <c r="AO55"/>
      <c r="AP55" s="14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14"/>
      <c r="BD55" s="14"/>
      <c r="BE55" s="14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</row>
    <row r="56" spans="1:71" s="34" customFormat="1">
      <c r="A56" s="35">
        <v>42</v>
      </c>
      <c r="B56" s="32" t="s">
        <v>41</v>
      </c>
      <c r="C56" s="36">
        <v>9</v>
      </c>
      <c r="D56" s="36">
        <v>117</v>
      </c>
      <c r="E56" s="36">
        <v>2</v>
      </c>
      <c r="F56" s="36"/>
      <c r="G56" s="35">
        <v>1</v>
      </c>
      <c r="H56" s="32">
        <v>4</v>
      </c>
      <c r="I56" s="32">
        <v>4</v>
      </c>
      <c r="J56" s="32">
        <v>4</v>
      </c>
      <c r="K56" s="32">
        <v>4</v>
      </c>
      <c r="L56" s="32">
        <v>4</v>
      </c>
      <c r="M56" s="32">
        <v>4</v>
      </c>
      <c r="N56" s="32">
        <v>4</v>
      </c>
      <c r="O56" s="32">
        <v>4</v>
      </c>
      <c r="P56" s="33">
        <f t="shared" si="0"/>
        <v>8</v>
      </c>
      <c r="Q56" s="33">
        <f t="shared" si="1"/>
        <v>8</v>
      </c>
      <c r="R56" s="33">
        <f t="shared" si="1"/>
        <v>8</v>
      </c>
      <c r="S56" s="33">
        <f t="shared" si="1"/>
        <v>8</v>
      </c>
      <c r="U56" s="14"/>
      <c r="V56" s="14"/>
      <c r="W56" s="14"/>
      <c r="X56" s="14"/>
      <c r="Y56" s="14"/>
      <c r="Z56" s="14"/>
      <c r="AA56" s="14"/>
      <c r="AB56" s="14"/>
      <c r="AC56" s="14"/>
      <c r="AD56"/>
      <c r="AE56"/>
      <c r="AF56"/>
      <c r="AG56"/>
      <c r="AH56"/>
      <c r="AI56"/>
      <c r="AJ56"/>
      <c r="AK56"/>
      <c r="AL56"/>
      <c r="AM56"/>
      <c r="AN56"/>
      <c r="AO56"/>
      <c r="AP56" s="14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14"/>
      <c r="BD56" s="14"/>
      <c r="BE56" s="14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</row>
    <row r="57" spans="1:71" s="34" customFormat="1">
      <c r="A57" s="35">
        <v>43</v>
      </c>
      <c r="B57" s="32" t="s">
        <v>41</v>
      </c>
      <c r="C57" s="35">
        <v>9</v>
      </c>
      <c r="D57" s="35">
        <v>117</v>
      </c>
      <c r="E57" s="35">
        <v>2</v>
      </c>
      <c r="F57" s="35"/>
      <c r="G57" s="35">
        <v>1</v>
      </c>
      <c r="H57" s="32">
        <v>4</v>
      </c>
      <c r="I57" s="32">
        <v>4</v>
      </c>
      <c r="J57" s="32">
        <v>4</v>
      </c>
      <c r="K57" s="32">
        <v>4</v>
      </c>
      <c r="L57" s="32">
        <v>4</v>
      </c>
      <c r="M57" s="32">
        <v>4</v>
      </c>
      <c r="N57" s="32">
        <v>4</v>
      </c>
      <c r="O57" s="32">
        <v>4</v>
      </c>
      <c r="P57" s="33">
        <f t="shared" si="0"/>
        <v>8</v>
      </c>
      <c r="Q57" s="33">
        <f t="shared" si="1"/>
        <v>8</v>
      </c>
      <c r="R57" s="33">
        <f t="shared" si="1"/>
        <v>8</v>
      </c>
      <c r="S57" s="33">
        <f t="shared" si="1"/>
        <v>8</v>
      </c>
      <c r="U57" s="14"/>
      <c r="V57" s="14"/>
      <c r="W57" s="14"/>
      <c r="X57" s="14"/>
      <c r="Y57" s="14"/>
      <c r="Z57" s="14"/>
      <c r="AA57" s="14"/>
      <c r="AB57" s="14"/>
      <c r="AC57" s="14"/>
      <c r="AD57"/>
      <c r="AE57"/>
      <c r="AF57"/>
      <c r="AG57"/>
      <c r="AH57"/>
      <c r="AI57"/>
      <c r="AJ57"/>
      <c r="AK57"/>
      <c r="AL57"/>
      <c r="AM57"/>
      <c r="AN57"/>
      <c r="AO57"/>
      <c r="AP57" s="14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14"/>
      <c r="BD57" s="14"/>
      <c r="BE57" s="14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</row>
    <row r="58" spans="1:71" s="34" customFormat="1">
      <c r="A58" s="35">
        <v>44</v>
      </c>
      <c r="B58" s="32" t="s">
        <v>40</v>
      </c>
      <c r="C58" s="35">
        <v>9</v>
      </c>
      <c r="D58" s="35">
        <v>118</v>
      </c>
      <c r="E58" s="35">
        <v>2</v>
      </c>
      <c r="F58" s="35"/>
      <c r="G58" s="35">
        <v>1</v>
      </c>
      <c r="H58" s="32">
        <v>4</v>
      </c>
      <c r="I58" s="32">
        <v>4</v>
      </c>
      <c r="J58" s="32">
        <v>4</v>
      </c>
      <c r="K58" s="32">
        <v>4</v>
      </c>
      <c r="L58" s="32">
        <v>4</v>
      </c>
      <c r="M58" s="32">
        <v>4</v>
      </c>
      <c r="N58" s="32">
        <v>4</v>
      </c>
      <c r="O58" s="32">
        <v>4</v>
      </c>
      <c r="P58" s="33">
        <f t="shared" si="0"/>
        <v>8</v>
      </c>
      <c r="Q58" s="33">
        <f t="shared" si="1"/>
        <v>8</v>
      </c>
      <c r="R58" s="33">
        <f t="shared" si="1"/>
        <v>8</v>
      </c>
      <c r="S58" s="33">
        <f t="shared" si="1"/>
        <v>8</v>
      </c>
      <c r="U58" s="14"/>
      <c r="V58" s="14"/>
      <c r="W58" s="14"/>
      <c r="X58" s="14"/>
      <c r="Y58" s="14"/>
      <c r="Z58" s="14"/>
      <c r="AA58" s="14"/>
      <c r="AB58" s="14"/>
      <c r="AC58" s="14"/>
      <c r="AD58"/>
      <c r="AE58"/>
      <c r="AF58"/>
      <c r="AG58"/>
      <c r="AH58"/>
      <c r="AI58"/>
      <c r="AJ58"/>
      <c r="AK58"/>
      <c r="AL58"/>
      <c r="AM58"/>
      <c r="AN58"/>
      <c r="AO58"/>
      <c r="AP58" s="14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14"/>
      <c r="BD58" s="14"/>
      <c r="BE58" s="14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</row>
    <row r="59" spans="1:71" s="34" customFormat="1">
      <c r="A59" s="35">
        <v>45</v>
      </c>
      <c r="B59" s="32" t="s">
        <v>40</v>
      </c>
      <c r="C59" s="35">
        <v>9</v>
      </c>
      <c r="D59" s="35">
        <v>114</v>
      </c>
      <c r="E59" s="35">
        <v>2</v>
      </c>
      <c r="F59" s="35"/>
      <c r="G59" s="35">
        <v>1</v>
      </c>
      <c r="H59" s="32">
        <v>4</v>
      </c>
      <c r="I59" s="32">
        <v>4</v>
      </c>
      <c r="J59" s="32">
        <v>4</v>
      </c>
      <c r="K59" s="32">
        <v>4</v>
      </c>
      <c r="L59" s="32">
        <v>4</v>
      </c>
      <c r="M59" s="32">
        <v>4</v>
      </c>
      <c r="N59" s="32">
        <v>4</v>
      </c>
      <c r="O59" s="32">
        <v>4</v>
      </c>
      <c r="P59" s="33">
        <f t="shared" si="0"/>
        <v>8</v>
      </c>
      <c r="Q59" s="33">
        <f t="shared" si="1"/>
        <v>8</v>
      </c>
      <c r="R59" s="33">
        <f t="shared" si="1"/>
        <v>8</v>
      </c>
      <c r="S59" s="33">
        <f t="shared" si="1"/>
        <v>8</v>
      </c>
      <c r="U59" s="14"/>
      <c r="V59" s="14"/>
      <c r="W59" s="14"/>
      <c r="X59" s="14"/>
      <c r="Y59" s="14"/>
      <c r="Z59" s="14"/>
      <c r="AA59" s="14"/>
      <c r="AB59" s="14"/>
      <c r="AC59" s="14"/>
      <c r="AD59"/>
      <c r="AE59"/>
      <c r="AF59"/>
      <c r="AG59"/>
      <c r="AH59"/>
      <c r="AI59"/>
      <c r="AJ59"/>
      <c r="AK59"/>
      <c r="AL59"/>
      <c r="AM59"/>
      <c r="AN59"/>
      <c r="AO59"/>
      <c r="AP59" s="14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14"/>
      <c r="BD59" s="14"/>
      <c r="BE59" s="14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</row>
    <row r="60" spans="1:71" s="34" customFormat="1">
      <c r="A60" s="35">
        <v>46</v>
      </c>
      <c r="B60" s="35" t="s">
        <v>40</v>
      </c>
      <c r="C60" s="35">
        <v>9</v>
      </c>
      <c r="D60" s="35">
        <v>112</v>
      </c>
      <c r="E60" s="35">
        <v>2</v>
      </c>
      <c r="F60" s="35"/>
      <c r="G60" s="35">
        <v>1</v>
      </c>
      <c r="H60" s="32">
        <v>4</v>
      </c>
      <c r="I60" s="32">
        <v>4</v>
      </c>
      <c r="J60" s="32">
        <v>4</v>
      </c>
      <c r="K60" s="32">
        <v>4</v>
      </c>
      <c r="L60" s="32">
        <v>4</v>
      </c>
      <c r="M60" s="32">
        <v>4</v>
      </c>
      <c r="N60" s="32">
        <v>4</v>
      </c>
      <c r="O60" s="32">
        <v>4</v>
      </c>
      <c r="P60" s="33">
        <f t="shared" si="0"/>
        <v>8</v>
      </c>
      <c r="Q60" s="33">
        <f t="shared" si="1"/>
        <v>8</v>
      </c>
      <c r="R60" s="33">
        <f t="shared" si="1"/>
        <v>8</v>
      </c>
      <c r="S60" s="33">
        <f t="shared" si="1"/>
        <v>8</v>
      </c>
      <c r="U60" s="14"/>
      <c r="V60" s="14"/>
      <c r="W60" s="14"/>
      <c r="X60" s="14"/>
      <c r="Y60" s="14"/>
      <c r="Z60" s="14"/>
      <c r="AA60" s="14"/>
      <c r="AB60" s="14"/>
      <c r="AC60" s="14"/>
      <c r="AD60"/>
      <c r="AE60"/>
      <c r="AF60"/>
      <c r="AG60"/>
      <c r="AH60"/>
      <c r="AI60"/>
      <c r="AJ60"/>
      <c r="AK60"/>
      <c r="AL60"/>
      <c r="AM60"/>
      <c r="AN60"/>
      <c r="AO60"/>
      <c r="AP60" s="14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14"/>
      <c r="BD60" s="14"/>
      <c r="BE60" s="14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</row>
    <row r="61" spans="1:71" s="34" customFormat="1">
      <c r="A61" s="35">
        <v>47</v>
      </c>
      <c r="B61" s="35" t="s">
        <v>40</v>
      </c>
      <c r="C61" s="35">
        <v>9</v>
      </c>
      <c r="D61" s="35">
        <v>116</v>
      </c>
      <c r="E61" s="35">
        <v>2</v>
      </c>
      <c r="F61" s="35"/>
      <c r="G61" s="35">
        <v>1</v>
      </c>
      <c r="H61" s="32">
        <v>4</v>
      </c>
      <c r="I61" s="32">
        <v>4</v>
      </c>
      <c r="J61" s="32">
        <v>4</v>
      </c>
      <c r="K61" s="32">
        <v>4</v>
      </c>
      <c r="L61" s="32">
        <v>4</v>
      </c>
      <c r="M61" s="32">
        <v>4</v>
      </c>
      <c r="N61" s="32">
        <v>4</v>
      </c>
      <c r="O61" s="32">
        <v>4</v>
      </c>
      <c r="P61" s="33">
        <f t="shared" si="0"/>
        <v>8</v>
      </c>
      <c r="Q61" s="33">
        <f t="shared" si="1"/>
        <v>8</v>
      </c>
      <c r="R61" s="33">
        <f t="shared" si="1"/>
        <v>8</v>
      </c>
      <c r="S61" s="33">
        <f t="shared" si="1"/>
        <v>8</v>
      </c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14"/>
      <c r="BD61" s="14"/>
      <c r="BE61" s="14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</row>
    <row r="62" spans="1:71" s="34" customFormat="1">
      <c r="A62" s="35">
        <v>48</v>
      </c>
      <c r="B62" s="35" t="s">
        <v>40</v>
      </c>
      <c r="C62" s="35">
        <v>9</v>
      </c>
      <c r="D62" s="35">
        <v>111</v>
      </c>
      <c r="E62" s="35">
        <v>2</v>
      </c>
      <c r="F62" s="35"/>
      <c r="G62" s="35">
        <v>1</v>
      </c>
      <c r="H62" s="32">
        <v>4</v>
      </c>
      <c r="I62" s="32">
        <v>4</v>
      </c>
      <c r="J62" s="32">
        <v>4</v>
      </c>
      <c r="K62" s="32">
        <v>4</v>
      </c>
      <c r="L62" s="32">
        <v>4</v>
      </c>
      <c r="M62" s="32">
        <v>4</v>
      </c>
      <c r="N62" s="32">
        <v>4</v>
      </c>
      <c r="O62" s="32">
        <v>4</v>
      </c>
      <c r="P62" s="33">
        <f t="shared" si="0"/>
        <v>8</v>
      </c>
      <c r="Q62" s="33">
        <f t="shared" si="1"/>
        <v>8</v>
      </c>
      <c r="R62" s="33">
        <f t="shared" si="1"/>
        <v>8</v>
      </c>
      <c r="S62" s="33">
        <f t="shared" si="1"/>
        <v>8</v>
      </c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14"/>
      <c r="BD62" s="14"/>
      <c r="BE62" s="14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</row>
    <row r="63" spans="1:71">
      <c r="D63" s="37"/>
      <c r="I63">
        <f>AVERAGE(I13:I36)</f>
        <v>2.5</v>
      </c>
      <c r="J63" s="37">
        <f>AVERAGE(J13:J36)</f>
        <v>3.0416666666666665</v>
      </c>
      <c r="K63">
        <f>AVERAGE(K13:K36)</f>
        <v>2.75</v>
      </c>
      <c r="M63">
        <f>AVERAGE(M13:M36)</f>
        <v>2.3333333333333335</v>
      </c>
      <c r="N63">
        <f>AVERAGE(N13:N36)</f>
        <v>3.0833333333333335</v>
      </c>
      <c r="O63">
        <f>AVERAGE(O13:O36)</f>
        <v>2.9166666666666665</v>
      </c>
      <c r="Q63" s="33">
        <f>AVERAGE(Q39:Q62)</f>
        <v>7.708333333333333</v>
      </c>
      <c r="R63" s="33">
        <f>AVERAGE(R39:R62)</f>
        <v>7.75</v>
      </c>
      <c r="S63" s="33">
        <f>AVERAGE(S39:S62)</f>
        <v>7.666666666666667</v>
      </c>
      <c r="U63" s="14"/>
      <c r="V63" s="14"/>
      <c r="W63" s="14"/>
      <c r="X63" s="14"/>
      <c r="Y63" s="14"/>
      <c r="Z63" s="14"/>
      <c r="AA63" s="14"/>
      <c r="AB63" s="14"/>
      <c r="AC63" s="14"/>
      <c r="AP63" s="14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14"/>
      <c r="BD63" s="14"/>
      <c r="BE63" s="14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</row>
    <row r="64" spans="1:71">
      <c r="D64" s="37"/>
      <c r="I64">
        <f>AVERAGE(I39:I62)</f>
        <v>3.8333333333333335</v>
      </c>
      <c r="J64" s="37">
        <f>AVERAGE(J39:J62)</f>
        <v>3.9166666666666665</v>
      </c>
      <c r="K64">
        <f>AVERAGE(K39:K62)</f>
        <v>3.8333333333333335</v>
      </c>
      <c r="M64">
        <f>AVERAGE(M39:M62)</f>
        <v>3.875</v>
      </c>
      <c r="N64">
        <f>AVERAGE(N39:N62)</f>
        <v>3.8333333333333335</v>
      </c>
      <c r="O64">
        <f>AVERAGE(O39:O62)</f>
        <v>3.8333333333333335</v>
      </c>
      <c r="U64" s="14"/>
      <c r="V64" s="14"/>
      <c r="W64" s="14"/>
      <c r="X64" s="14"/>
      <c r="Y64" s="14"/>
      <c r="Z64" s="14"/>
      <c r="AA64" s="14"/>
      <c r="AB64" s="14"/>
      <c r="AC64" s="14"/>
      <c r="AP64" s="14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</row>
    <row r="65" spans="4:54">
      <c r="D65" s="37"/>
      <c r="J65" s="37"/>
      <c r="AP65" s="14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</row>
    <row r="66" spans="4:54">
      <c r="D66" s="38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</row>
    <row r="67" spans="4:54">
      <c r="D67" s="37"/>
      <c r="R67" s="7" t="s">
        <v>17</v>
      </c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</row>
    <row r="68" spans="4:54">
      <c r="D68" s="37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</row>
    <row r="69" spans="4:54">
      <c r="D69" s="37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</row>
    <row r="70" spans="4:54">
      <c r="D70" s="37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</row>
    <row r="71" spans="4:54">
      <c r="H71" s="4"/>
      <c r="I71" s="4"/>
      <c r="J71" s="4"/>
      <c r="K71" t="s">
        <v>112</v>
      </c>
      <c r="L71" t="s">
        <v>18</v>
      </c>
      <c r="N71" s="17"/>
      <c r="O71" s="17"/>
      <c r="P71" s="5" t="s">
        <v>17</v>
      </c>
      <c r="Q71" s="5" t="s">
        <v>17</v>
      </c>
      <c r="R71" s="5" t="s">
        <v>17</v>
      </c>
      <c r="S71" s="17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</row>
    <row r="72" spans="4:54">
      <c r="H72" s="4" t="s">
        <v>19</v>
      </c>
      <c r="I72" s="4" t="s">
        <v>125</v>
      </c>
      <c r="J72" s="4" t="s">
        <v>42</v>
      </c>
      <c r="K72" s="5">
        <v>2.5</v>
      </c>
      <c r="L72">
        <v>3.04</v>
      </c>
      <c r="N72" s="17"/>
      <c r="O72" s="17"/>
      <c r="P72" s="5" t="s">
        <v>17</v>
      </c>
      <c r="Q72" s="5" t="s">
        <v>17</v>
      </c>
      <c r="R72" s="5" t="s">
        <v>17</v>
      </c>
      <c r="S72" s="17"/>
    </row>
    <row r="73" spans="4:54">
      <c r="H73" s="4"/>
      <c r="I73" s="4"/>
      <c r="J73" s="4" t="s">
        <v>43</v>
      </c>
      <c r="K73" s="5">
        <v>3.83</v>
      </c>
      <c r="L73" s="5">
        <v>3.92</v>
      </c>
      <c r="M73" s="5"/>
      <c r="N73" s="7"/>
      <c r="O73" s="7"/>
      <c r="P73" s="5"/>
      <c r="Q73" s="5"/>
      <c r="R73" s="5"/>
      <c r="S73" s="7"/>
    </row>
    <row r="74" spans="4:54">
      <c r="H74" s="4"/>
      <c r="I74" s="4" t="s">
        <v>126</v>
      </c>
      <c r="J74" s="4" t="s">
        <v>42</v>
      </c>
      <c r="K74" s="5">
        <v>2.33</v>
      </c>
      <c r="L74" s="5">
        <v>3.08</v>
      </c>
      <c r="M74" s="5"/>
      <c r="N74" s="7"/>
      <c r="O74" s="7"/>
      <c r="P74" s="5" t="s">
        <v>17</v>
      </c>
      <c r="Q74" s="5" t="s">
        <v>17</v>
      </c>
      <c r="R74" s="5" t="s">
        <v>17</v>
      </c>
      <c r="S74" s="7"/>
    </row>
    <row r="75" spans="4:54">
      <c r="D75"/>
      <c r="H75" s="4"/>
      <c r="I75" s="4"/>
      <c r="J75" s="4" t="s">
        <v>43</v>
      </c>
      <c r="K75" s="5">
        <v>3.875</v>
      </c>
      <c r="L75" s="5">
        <v>3.83</v>
      </c>
      <c r="M75" s="5"/>
      <c r="N75" s="7"/>
      <c r="O75" s="7"/>
      <c r="P75" s="5" t="s">
        <v>17</v>
      </c>
      <c r="Q75" s="5" t="s">
        <v>17</v>
      </c>
      <c r="R75" s="5" t="s">
        <v>17</v>
      </c>
      <c r="S75" s="7"/>
    </row>
    <row r="76" spans="4:54">
      <c r="D76"/>
      <c r="H76" s="4"/>
      <c r="I76" s="4"/>
      <c r="J76" s="4"/>
      <c r="K76" s="5" t="s">
        <v>17</v>
      </c>
      <c r="L76" s="5" t="s">
        <v>17</v>
      </c>
      <c r="M76" s="5"/>
      <c r="N76" s="7"/>
      <c r="O76" s="7"/>
      <c r="S76" s="7"/>
    </row>
    <row r="77" spans="4:54">
      <c r="H77" s="4" t="s">
        <v>24</v>
      </c>
      <c r="I77" s="4" t="s">
        <v>20</v>
      </c>
      <c r="J77" s="4" t="s">
        <v>42</v>
      </c>
      <c r="K77" s="5">
        <v>0.31</v>
      </c>
      <c r="L77" s="5">
        <v>0.27</v>
      </c>
      <c r="M77" s="5"/>
      <c r="N77" s="7"/>
      <c r="O77" s="7"/>
      <c r="S77" s="7"/>
    </row>
    <row r="78" spans="4:54">
      <c r="H78" s="4"/>
      <c r="I78" s="4"/>
      <c r="J78" s="4" t="s">
        <v>43</v>
      </c>
      <c r="K78" s="5">
        <v>0.13</v>
      </c>
      <c r="L78" s="5">
        <v>0.06</v>
      </c>
      <c r="M78" s="5"/>
      <c r="N78" s="7"/>
      <c r="O78" s="7"/>
      <c r="S78" s="7"/>
    </row>
    <row r="79" spans="4:54">
      <c r="H79" s="4"/>
      <c r="I79" s="4" t="s">
        <v>23</v>
      </c>
      <c r="J79" s="4" t="s">
        <v>42</v>
      </c>
      <c r="K79" s="5">
        <v>0.31</v>
      </c>
      <c r="L79" s="5">
        <v>0.25</v>
      </c>
      <c r="M79" s="5"/>
      <c r="N79" s="7"/>
      <c r="O79" s="7"/>
      <c r="P79" s="5" t="s">
        <v>17</v>
      </c>
      <c r="Q79" s="5" t="s">
        <v>17</v>
      </c>
      <c r="S79" s="7"/>
      <c r="AP79" t="s">
        <v>17</v>
      </c>
    </row>
    <row r="80" spans="4:54">
      <c r="H80" s="4"/>
      <c r="I80" s="4"/>
      <c r="J80" s="4" t="s">
        <v>43</v>
      </c>
      <c r="K80" s="5">
        <v>7.0000000000000007E-2</v>
      </c>
      <c r="L80" s="5">
        <v>0.13</v>
      </c>
      <c r="M80" s="5"/>
      <c r="N80" s="17"/>
      <c r="O80" s="17"/>
      <c r="P80" s="5" t="s">
        <v>17</v>
      </c>
      <c r="Q80" s="5" t="s">
        <v>17</v>
      </c>
      <c r="R80" s="5" t="s">
        <v>17</v>
      </c>
      <c r="S80" s="7"/>
      <c r="AP80" t="s">
        <v>17</v>
      </c>
    </row>
    <row r="81" spans="4:19">
      <c r="J81" s="17"/>
      <c r="M81" s="5" t="s">
        <v>17</v>
      </c>
      <c r="N81" s="17"/>
      <c r="O81" s="17"/>
      <c r="P81" s="5"/>
      <c r="Q81" s="5"/>
      <c r="R81" s="5" t="s">
        <v>17</v>
      </c>
      <c r="S81" s="7"/>
    </row>
    <row r="82" spans="4:19">
      <c r="I82" s="23"/>
      <c r="J82" s="7"/>
      <c r="K82" s="7"/>
      <c r="M82" s="5" t="s">
        <v>17</v>
      </c>
      <c r="N82" s="7"/>
      <c r="O82" s="7"/>
      <c r="P82" s="5" t="s">
        <v>17</v>
      </c>
      <c r="Q82" s="5" t="s">
        <v>17</v>
      </c>
      <c r="R82" s="5"/>
      <c r="S82" s="7"/>
    </row>
    <row r="83" spans="4:19">
      <c r="D83"/>
      <c r="I83" s="20"/>
      <c r="J83" s="7"/>
      <c r="L83" s="5" t="s">
        <v>17</v>
      </c>
      <c r="M83" s="5"/>
      <c r="N83" s="7"/>
      <c r="O83" s="7"/>
      <c r="P83" s="5" t="s">
        <v>17</v>
      </c>
      <c r="Q83" s="5" t="s">
        <v>17</v>
      </c>
      <c r="R83" s="5" t="s">
        <v>17</v>
      </c>
      <c r="S83" s="7"/>
    </row>
    <row r="84" spans="4:19">
      <c r="D84"/>
      <c r="I84" s="7"/>
      <c r="J84" s="7"/>
      <c r="K84" s="5" t="s">
        <v>17</v>
      </c>
      <c r="L84" s="5" t="s">
        <v>17</v>
      </c>
      <c r="M84" s="5" t="s">
        <v>17</v>
      </c>
      <c r="N84" s="7"/>
      <c r="O84" s="7"/>
      <c r="R84" s="5" t="s">
        <v>17</v>
      </c>
      <c r="S84" s="7"/>
    </row>
    <row r="85" spans="4:19">
      <c r="I85" s="7"/>
      <c r="J85" s="7"/>
      <c r="K85" s="5" t="s">
        <v>17</v>
      </c>
      <c r="L85" s="5"/>
      <c r="M85" s="5" t="s">
        <v>17</v>
      </c>
      <c r="N85" s="7"/>
      <c r="O85" s="7"/>
      <c r="S85" s="7"/>
    </row>
    <row r="86" spans="4:19">
      <c r="I86" s="7" t="s">
        <v>154</v>
      </c>
      <c r="J86" s="7"/>
      <c r="K86" s="5"/>
      <c r="L86" s="5" t="s">
        <v>17</v>
      </c>
      <c r="N86" s="7"/>
      <c r="O86" s="7"/>
      <c r="S86" s="7"/>
    </row>
    <row r="87" spans="4:19">
      <c r="L87" s="7"/>
    </row>
    <row r="88" spans="4:19" ht="19">
      <c r="I88" s="73" t="s">
        <v>184</v>
      </c>
      <c r="J88" s="7"/>
    </row>
    <row r="89" spans="4:19">
      <c r="G89" s="14"/>
      <c r="I89" t="s">
        <v>185</v>
      </c>
      <c r="J89" s="7"/>
    </row>
    <row r="90" spans="4:19">
      <c r="I90" t="s">
        <v>121</v>
      </c>
      <c r="J90" s="7"/>
    </row>
    <row r="91" spans="4:19">
      <c r="M91" s="5" t="s">
        <v>17</v>
      </c>
      <c r="P91" s="7"/>
      <c r="Q91" s="7"/>
      <c r="R91" s="7"/>
    </row>
    <row r="92" spans="4:19">
      <c r="I92" t="s">
        <v>186</v>
      </c>
      <c r="M92" s="5" t="s">
        <v>17</v>
      </c>
      <c r="P92" s="7"/>
      <c r="Q92" s="21" t="s">
        <v>17</v>
      </c>
      <c r="R92" s="21"/>
    </row>
    <row r="93" spans="4:19">
      <c r="I93" t="s">
        <v>122</v>
      </c>
      <c r="M93" s="5"/>
      <c r="P93" s="7"/>
      <c r="Q93" s="21"/>
      <c r="R93" s="21"/>
    </row>
    <row r="94" spans="4:19">
      <c r="D94"/>
      <c r="I94" s="2" t="s">
        <v>123</v>
      </c>
      <c r="J94" s="2"/>
      <c r="K94" s="2"/>
      <c r="L94" s="2"/>
      <c r="M94" s="5" t="s">
        <v>17</v>
      </c>
      <c r="P94" s="7"/>
      <c r="Q94" s="21"/>
      <c r="R94" s="21"/>
    </row>
    <row r="95" spans="4:19">
      <c r="D95"/>
      <c r="I95" t="s">
        <v>124</v>
      </c>
      <c r="M95" s="5" t="s">
        <v>17</v>
      </c>
      <c r="P95" s="7"/>
    </row>
    <row r="96" spans="4:19">
      <c r="K96" s="5"/>
      <c r="L96" s="5" t="s">
        <v>17</v>
      </c>
    </row>
    <row r="97" spans="4:18">
      <c r="K97" s="5" t="s">
        <v>17</v>
      </c>
    </row>
    <row r="98" spans="4:18">
      <c r="K98" s="5" t="s">
        <v>17</v>
      </c>
    </row>
    <row r="102" spans="4:18">
      <c r="D102"/>
      <c r="R102" t="s">
        <v>17</v>
      </c>
    </row>
    <row r="103" spans="4:18">
      <c r="D103"/>
      <c r="O103" t="s">
        <v>17</v>
      </c>
      <c r="R103" t="s">
        <v>17</v>
      </c>
    </row>
    <row r="156" spans="11:40">
      <c r="AL156" s="23"/>
      <c r="AM156" s="23"/>
      <c r="AN156" s="23"/>
    </row>
    <row r="157" spans="11:40">
      <c r="AI157" s="23"/>
      <c r="AJ157" s="23"/>
      <c r="AK157" s="23"/>
      <c r="AL157" s="23"/>
      <c r="AM157" s="23"/>
      <c r="AN157" s="23"/>
    </row>
    <row r="158" spans="11:40">
      <c r="AI158" s="23"/>
      <c r="AJ158" s="23"/>
      <c r="AK158" s="23"/>
      <c r="AL158" s="23"/>
      <c r="AM158" s="23"/>
      <c r="AN158" s="23"/>
    </row>
    <row r="159" spans="11:40">
      <c r="AI159" s="23"/>
      <c r="AJ159" s="23"/>
      <c r="AK159" s="23"/>
      <c r="AL159" s="23"/>
      <c r="AM159" s="23"/>
      <c r="AN159" s="23"/>
    </row>
    <row r="160" spans="11:40">
      <c r="K160" s="23"/>
      <c r="L160" s="23"/>
      <c r="M160" s="23"/>
      <c r="N160" s="23"/>
      <c r="AI160" s="23"/>
      <c r="AJ160" s="23"/>
      <c r="AK160" s="23"/>
      <c r="AL160" s="23"/>
      <c r="AM160" s="23"/>
      <c r="AN160" s="23"/>
    </row>
    <row r="161" spans="11:40">
      <c r="K161" s="23"/>
      <c r="L161" s="23"/>
      <c r="M161" s="23"/>
      <c r="N161" s="23"/>
      <c r="AI161" s="23"/>
      <c r="AJ161" s="23"/>
      <c r="AK161" s="23"/>
      <c r="AL161" s="23"/>
      <c r="AM161" s="23"/>
      <c r="AN161" s="23"/>
    </row>
    <row r="162" spans="11:40">
      <c r="K162" s="23"/>
      <c r="L162" s="23"/>
      <c r="M162" s="23"/>
      <c r="N162" s="23"/>
      <c r="O162" t="s">
        <v>17</v>
      </c>
      <c r="P162" t="s">
        <v>17</v>
      </c>
      <c r="AI162" s="23"/>
      <c r="AJ162" s="23"/>
      <c r="AK162" s="23"/>
      <c r="AL162" s="23"/>
      <c r="AM162" s="23"/>
      <c r="AN162" s="23"/>
    </row>
    <row r="163" spans="11:40">
      <c r="K163" s="23"/>
      <c r="L163" s="23"/>
      <c r="M163" s="23"/>
      <c r="N163" s="23"/>
      <c r="P163" t="s">
        <v>17</v>
      </c>
      <c r="AI163" s="23"/>
      <c r="AJ163" s="23"/>
      <c r="AK163" s="23"/>
      <c r="AL163" s="23"/>
      <c r="AM163" s="23"/>
      <c r="AN163" s="23"/>
    </row>
    <row r="164" spans="11:40">
      <c r="K164" s="23"/>
      <c r="L164" s="23"/>
      <c r="M164" s="23"/>
      <c r="N164" s="23"/>
      <c r="AI164" s="23"/>
      <c r="AJ164" s="23"/>
      <c r="AK164" s="23"/>
      <c r="AL164" s="23"/>
      <c r="AM164" s="23"/>
      <c r="AN164" s="23"/>
    </row>
    <row r="165" spans="11:40">
      <c r="K165" s="23"/>
      <c r="L165" s="23"/>
      <c r="M165" s="23"/>
      <c r="N165" s="23"/>
      <c r="AI165" s="23"/>
      <c r="AJ165" s="23"/>
      <c r="AK165" s="23"/>
      <c r="AL165" s="23"/>
      <c r="AM165" s="23"/>
      <c r="AN165" s="23"/>
    </row>
    <row r="166" spans="11:40">
      <c r="K166" s="23"/>
      <c r="L166" s="23"/>
      <c r="M166" s="23"/>
      <c r="N166" s="23"/>
      <c r="AI166" s="23"/>
      <c r="AJ166" s="23"/>
      <c r="AK166" s="23"/>
      <c r="AL166" s="23"/>
      <c r="AM166" s="23"/>
      <c r="AN166" s="23"/>
    </row>
    <row r="167" spans="11:40">
      <c r="K167" s="23"/>
      <c r="L167" s="23"/>
      <c r="M167" s="23"/>
      <c r="N167" s="23"/>
      <c r="AI167" s="23"/>
      <c r="AJ167" s="23"/>
      <c r="AK167" s="23"/>
      <c r="AL167" s="23"/>
      <c r="AM167" s="23"/>
      <c r="AN167" s="23"/>
    </row>
    <row r="168" spans="11:40">
      <c r="K168" s="23"/>
      <c r="L168" s="23"/>
      <c r="M168" s="23"/>
      <c r="N168" s="23"/>
      <c r="AI168" s="23"/>
      <c r="AJ168" s="23"/>
      <c r="AK168" s="23"/>
      <c r="AL168" s="23"/>
      <c r="AM168" s="23"/>
      <c r="AN168" s="23"/>
    </row>
    <row r="169" spans="11:40">
      <c r="K169" s="23"/>
      <c r="L169" s="23"/>
      <c r="M169" s="23"/>
      <c r="N169" s="23"/>
      <c r="AI169" s="23"/>
      <c r="AJ169" s="23"/>
      <c r="AK169" s="23"/>
      <c r="AL169" s="23"/>
      <c r="AM169" s="23"/>
      <c r="AN169" s="23"/>
    </row>
    <row r="170" spans="11:40">
      <c r="K170" s="23"/>
      <c r="L170" s="23"/>
      <c r="M170" s="23"/>
      <c r="N170" s="23"/>
      <c r="AI170" s="23"/>
      <c r="AJ170" s="23"/>
      <c r="AK170" s="23"/>
      <c r="AL170" s="23"/>
      <c r="AM170" s="23"/>
      <c r="AN170" s="23"/>
    </row>
    <row r="171" spans="11:40">
      <c r="K171" s="23"/>
      <c r="L171" s="23"/>
      <c r="M171" s="23"/>
      <c r="N171" s="23"/>
      <c r="AI171" s="23"/>
      <c r="AJ171" s="23"/>
      <c r="AK171" s="23"/>
      <c r="AL171" s="23"/>
      <c r="AM171" s="23"/>
      <c r="AN171" s="23"/>
    </row>
    <row r="172" spans="11:40">
      <c r="K172" s="23"/>
      <c r="L172" s="23"/>
      <c r="M172" s="23"/>
      <c r="N172" s="23"/>
      <c r="AI172" s="23"/>
      <c r="AJ172" s="23"/>
      <c r="AK172" s="23"/>
      <c r="AL172" s="23"/>
      <c r="AM172" s="23"/>
      <c r="AN172" s="23"/>
    </row>
    <row r="173" spans="11:40">
      <c r="K173" s="23"/>
      <c r="L173" s="23"/>
      <c r="M173" s="23"/>
      <c r="N173" s="23"/>
      <c r="AI173" s="23"/>
      <c r="AJ173" s="23"/>
      <c r="AK173" s="23"/>
      <c r="AL173" s="23"/>
      <c r="AM173" s="23"/>
      <c r="AN173" s="23"/>
    </row>
    <row r="174" spans="11:40">
      <c r="K174" s="23"/>
      <c r="L174" s="23"/>
      <c r="M174" s="23"/>
      <c r="N174" s="23"/>
      <c r="AI174" s="23"/>
      <c r="AJ174" s="23"/>
      <c r="AK174" s="23"/>
      <c r="AL174" s="23"/>
      <c r="AM174" s="23"/>
      <c r="AN174" s="23"/>
    </row>
    <row r="175" spans="11:40">
      <c r="K175" s="23"/>
      <c r="L175" s="23"/>
      <c r="M175" s="23"/>
      <c r="N175" s="23"/>
      <c r="AI175" s="23"/>
      <c r="AJ175" s="23"/>
      <c r="AK175" s="23"/>
      <c r="AL175" s="23"/>
      <c r="AM175" s="23"/>
      <c r="AN175" s="23"/>
    </row>
    <row r="176" spans="11:40">
      <c r="K176" s="23"/>
      <c r="L176" s="23"/>
      <c r="M176" s="23"/>
      <c r="N176" s="23"/>
      <c r="AI176" s="23"/>
      <c r="AJ176" s="23"/>
      <c r="AK176" s="23"/>
      <c r="AL176" s="23"/>
      <c r="AM176" s="23"/>
      <c r="AN176" s="23"/>
    </row>
    <row r="177" spans="11:42">
      <c r="K177" s="23"/>
      <c r="L177" s="23"/>
      <c r="M177" s="23"/>
      <c r="N177" s="23"/>
      <c r="AI177" s="23"/>
      <c r="AJ177" s="23"/>
      <c r="AK177" s="23"/>
      <c r="AL177" s="23"/>
      <c r="AM177" s="23"/>
      <c r="AN177" s="23"/>
    </row>
    <row r="178" spans="11:42">
      <c r="K178" s="23"/>
      <c r="L178" s="23"/>
      <c r="M178" s="23"/>
      <c r="N178" s="23"/>
      <c r="AI178" s="23"/>
      <c r="AJ178" s="23"/>
      <c r="AK178" s="23"/>
      <c r="AL178" s="23"/>
      <c r="AM178" s="23"/>
      <c r="AN178" s="23"/>
    </row>
    <row r="179" spans="11:42">
      <c r="K179" s="23"/>
      <c r="L179" s="23"/>
      <c r="M179" s="23"/>
      <c r="N179" s="23"/>
      <c r="AI179" s="23"/>
      <c r="AJ179" s="23"/>
      <c r="AK179" s="23"/>
      <c r="AL179" s="23"/>
      <c r="AM179" s="23"/>
      <c r="AN179" s="23"/>
    </row>
    <row r="180" spans="11:42">
      <c r="K180" s="23"/>
      <c r="L180" s="23"/>
      <c r="M180" s="23"/>
      <c r="N180" s="23"/>
      <c r="AI180" s="23"/>
      <c r="AJ180" s="23"/>
      <c r="AK180" s="23"/>
      <c r="AL180" s="23"/>
      <c r="AM180" s="23"/>
      <c r="AN180" s="23"/>
    </row>
    <row r="181" spans="11:42">
      <c r="K181" s="23"/>
      <c r="L181" s="23"/>
      <c r="M181" s="23"/>
      <c r="N181" s="23"/>
      <c r="AI181" s="23"/>
      <c r="AJ181" s="23"/>
      <c r="AK181" s="23"/>
      <c r="AL181" s="23"/>
      <c r="AM181" s="23"/>
      <c r="AN181" s="23"/>
    </row>
    <row r="182" spans="11:42">
      <c r="K182" s="23"/>
      <c r="L182" s="23"/>
      <c r="M182" s="23"/>
      <c r="N182" s="23"/>
      <c r="AI182" s="23"/>
      <c r="AJ182" s="23"/>
      <c r="AK182" s="23"/>
      <c r="AL182" s="23"/>
      <c r="AM182" s="23"/>
      <c r="AN182" s="23"/>
    </row>
    <row r="183" spans="11:42">
      <c r="K183" s="23"/>
      <c r="L183" s="23"/>
      <c r="M183" s="23"/>
      <c r="N183" s="23"/>
      <c r="AI183" s="23"/>
      <c r="AJ183" s="23"/>
      <c r="AK183" s="23"/>
      <c r="AL183" s="23"/>
      <c r="AM183" s="23"/>
      <c r="AN183" s="23"/>
      <c r="AP183" t="s">
        <v>17</v>
      </c>
    </row>
    <row r="184" spans="11:42">
      <c r="K184" s="23"/>
      <c r="L184" s="23"/>
      <c r="M184" s="23"/>
      <c r="N184" s="23"/>
      <c r="AI184" s="23"/>
      <c r="AJ184" s="23"/>
      <c r="AK184" s="23"/>
      <c r="AL184" s="23"/>
      <c r="AM184" s="23"/>
      <c r="AN184" s="23"/>
    </row>
    <row r="185" spans="11:42">
      <c r="K185" s="23"/>
      <c r="L185" s="23"/>
      <c r="M185" s="23"/>
      <c r="N185" s="23"/>
      <c r="AI185" s="23"/>
      <c r="AJ185" s="23"/>
      <c r="AK185" s="23"/>
      <c r="AL185" s="23"/>
      <c r="AM185" s="23"/>
      <c r="AN185" s="23"/>
    </row>
    <row r="186" spans="11:42">
      <c r="K186" s="23"/>
      <c r="L186" s="23"/>
      <c r="M186" s="23"/>
      <c r="N186" s="23"/>
      <c r="AI186" s="23"/>
      <c r="AJ186" s="23"/>
      <c r="AK186" s="23"/>
      <c r="AL186" s="23"/>
      <c r="AM186" s="23"/>
      <c r="AN186" s="23"/>
    </row>
    <row r="187" spans="11:42">
      <c r="K187" s="23"/>
      <c r="L187" s="23"/>
      <c r="M187" s="23"/>
      <c r="N187" s="23"/>
      <c r="AI187" s="23"/>
      <c r="AJ187" s="23"/>
      <c r="AK187" s="23"/>
      <c r="AL187" s="23"/>
      <c r="AM187" s="23"/>
      <c r="AN187" s="23"/>
    </row>
    <row r="188" spans="11:42">
      <c r="K188" s="23"/>
      <c r="L188" s="23"/>
      <c r="M188" s="23"/>
      <c r="N188" s="23"/>
      <c r="AI188" s="23"/>
      <c r="AJ188" s="23"/>
      <c r="AK188" s="23"/>
      <c r="AL188" s="23"/>
      <c r="AM188" s="23"/>
      <c r="AN188" s="23"/>
    </row>
    <row r="189" spans="11:42">
      <c r="K189" s="23"/>
      <c r="L189" s="23"/>
      <c r="M189" s="23"/>
      <c r="N189" s="23"/>
      <c r="AI189" s="23"/>
      <c r="AJ189" s="23"/>
      <c r="AK189" s="23"/>
      <c r="AL189" s="23"/>
      <c r="AM189" s="23"/>
      <c r="AN189" s="23"/>
    </row>
    <row r="190" spans="11:42">
      <c r="K190" s="23"/>
      <c r="L190" s="23"/>
      <c r="M190" s="23"/>
      <c r="N190" s="23"/>
      <c r="AI190" s="23"/>
      <c r="AJ190" s="23"/>
      <c r="AK190" s="23"/>
      <c r="AL190" s="23"/>
      <c r="AM190" s="23"/>
      <c r="AN190" s="23"/>
    </row>
    <row r="191" spans="11:42">
      <c r="K191" s="23"/>
      <c r="L191" s="23"/>
      <c r="M191" s="23"/>
      <c r="N191" s="23"/>
      <c r="AI191" s="23"/>
      <c r="AJ191" s="23"/>
      <c r="AK191" s="23"/>
      <c r="AL191" s="23"/>
      <c r="AM191" s="23"/>
      <c r="AN191" s="23"/>
    </row>
    <row r="192" spans="11:42">
      <c r="K192" s="23"/>
      <c r="L192" s="23"/>
      <c r="M192" s="23"/>
      <c r="N192" s="23"/>
      <c r="AI192" s="23"/>
      <c r="AJ192" s="23"/>
      <c r="AK192" s="23"/>
      <c r="AL192" s="23"/>
      <c r="AM192" s="23"/>
      <c r="AN192" s="23"/>
    </row>
    <row r="193" spans="11:40">
      <c r="K193" s="23"/>
      <c r="L193" s="23"/>
      <c r="M193" s="23"/>
      <c r="N193" s="23"/>
      <c r="AI193" s="23"/>
      <c r="AJ193" s="23"/>
      <c r="AK193" s="23"/>
      <c r="AL193" s="23"/>
      <c r="AM193" s="23"/>
      <c r="AN193" s="23"/>
    </row>
    <row r="194" spans="11:40">
      <c r="K194" s="23"/>
      <c r="L194" s="23"/>
      <c r="M194" s="23"/>
      <c r="N194" s="23"/>
      <c r="AI194" s="23"/>
      <c r="AJ194" s="23"/>
      <c r="AK194" s="23"/>
      <c r="AL194" s="23"/>
      <c r="AM194" s="23"/>
      <c r="AN194" s="23"/>
    </row>
    <row r="195" spans="11:40">
      <c r="K195" s="23"/>
      <c r="L195" s="23"/>
      <c r="M195" s="23"/>
      <c r="N195" s="23"/>
      <c r="AI195" s="23"/>
      <c r="AJ195" s="23"/>
      <c r="AK195" s="23"/>
      <c r="AL195" s="23"/>
      <c r="AM195" s="23"/>
      <c r="AN195" s="23"/>
    </row>
    <row r="196" spans="11:40">
      <c r="K196" s="23"/>
      <c r="L196" s="23"/>
      <c r="M196" s="23"/>
      <c r="N196" s="23"/>
      <c r="AI196" s="23"/>
      <c r="AJ196" s="23"/>
      <c r="AK196" s="23"/>
      <c r="AL196" s="23"/>
      <c r="AM196" s="23"/>
      <c r="AN196" s="23"/>
    </row>
    <row r="197" spans="11:40">
      <c r="K197" s="23"/>
      <c r="L197" s="23"/>
      <c r="M197" s="23"/>
      <c r="N197" s="23"/>
      <c r="AI197" s="23"/>
      <c r="AJ197" s="23"/>
      <c r="AK197" s="23"/>
      <c r="AL197" s="23"/>
      <c r="AM197" s="23"/>
      <c r="AN197" s="23"/>
    </row>
    <row r="198" spans="11:40">
      <c r="K198" s="23"/>
      <c r="L198" s="23"/>
      <c r="M198" s="23"/>
      <c r="N198" s="23"/>
      <c r="AI198" s="23"/>
      <c r="AJ198" s="23"/>
      <c r="AK198" s="23"/>
    </row>
    <row r="199" spans="11:40">
      <c r="K199" s="23"/>
      <c r="L199" s="23"/>
      <c r="M199" s="23"/>
      <c r="N199" s="23"/>
    </row>
    <row r="200" spans="11:40">
      <c r="K200" s="23"/>
      <c r="L200" s="23"/>
      <c r="M200" s="23"/>
      <c r="N200" s="23"/>
    </row>
    <row r="201" spans="11:40">
      <c r="K201" s="23"/>
      <c r="L201" s="23"/>
      <c r="M201" s="23"/>
      <c r="N201" s="23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1"/>
  <sheetViews>
    <sheetView workbookViewId="0">
      <selection sqref="A1:M3"/>
    </sheetView>
  </sheetViews>
  <sheetFormatPr baseColWidth="10" defaultRowHeight="15" x14ac:dyDescent="0"/>
  <cols>
    <col min="33" max="33" width="24.33203125" customWidth="1"/>
  </cols>
  <sheetData>
    <row r="1" spans="1:66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66">
      <c r="A2" s="82" t="s">
        <v>199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66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7" spans="1:66">
      <c r="B7" s="1" t="s">
        <v>27</v>
      </c>
      <c r="C7" s="2"/>
      <c r="E7" s="5"/>
    </row>
    <row r="8" spans="1:66">
      <c r="B8" s="2" t="s">
        <v>179</v>
      </c>
      <c r="C8" s="2"/>
      <c r="E8" s="5"/>
      <c r="J8" s="4" t="s">
        <v>167</v>
      </c>
      <c r="K8" s="4"/>
      <c r="L8" s="14"/>
      <c r="N8" s="4" t="s">
        <v>167</v>
      </c>
      <c r="O8" s="4"/>
      <c r="P8" s="14"/>
    </row>
    <row r="9" spans="1:66">
      <c r="E9" s="5"/>
      <c r="J9" s="4"/>
      <c r="K9" s="4"/>
      <c r="L9" s="14"/>
      <c r="N9" s="4"/>
      <c r="O9" s="4"/>
      <c r="P9" s="14"/>
      <c r="R9" s="4" t="s">
        <v>183</v>
      </c>
      <c r="S9" s="4"/>
      <c r="V9" s="4" t="s">
        <v>183</v>
      </c>
      <c r="W9" s="4"/>
      <c r="X9" s="4"/>
      <c r="Y9" s="4"/>
      <c r="Z9" s="69"/>
      <c r="AA9" s="69"/>
    </row>
    <row r="10" spans="1:66">
      <c r="B10" t="s">
        <v>166</v>
      </c>
      <c r="E10" s="5"/>
      <c r="J10" s="4" t="s">
        <v>29</v>
      </c>
      <c r="K10" s="4" t="s">
        <v>30</v>
      </c>
      <c r="L10" s="14" t="s">
        <v>31</v>
      </c>
      <c r="N10" s="4" t="s">
        <v>32</v>
      </c>
      <c r="O10" s="4" t="s">
        <v>33</v>
      </c>
      <c r="P10" s="14" t="s">
        <v>34</v>
      </c>
      <c r="R10" s="4" t="s">
        <v>174</v>
      </c>
      <c r="S10" s="4"/>
      <c r="V10" s="4" t="s">
        <v>175</v>
      </c>
      <c r="W10" s="4"/>
      <c r="X10" s="4"/>
      <c r="Y10" s="4"/>
      <c r="Z10" s="69"/>
      <c r="AA10" s="69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</row>
    <row r="11" spans="1:66">
      <c r="B11" t="s">
        <v>1</v>
      </c>
      <c r="C11" t="s">
        <v>2</v>
      </c>
      <c r="D11" t="s">
        <v>3</v>
      </c>
      <c r="E11" t="s">
        <v>35</v>
      </c>
      <c r="F11" t="s">
        <v>5</v>
      </c>
      <c r="G11" t="s">
        <v>6</v>
      </c>
      <c r="H11" t="s">
        <v>165</v>
      </c>
      <c r="I11" t="s">
        <v>8</v>
      </c>
      <c r="J11" t="s">
        <v>9</v>
      </c>
      <c r="K11" t="s">
        <v>10</v>
      </c>
      <c r="L11" t="s">
        <v>37</v>
      </c>
      <c r="M11" t="s">
        <v>11</v>
      </c>
      <c r="N11" t="s">
        <v>12</v>
      </c>
      <c r="O11" t="s">
        <v>13</v>
      </c>
      <c r="P11" t="s">
        <v>38</v>
      </c>
      <c r="Q11" t="s">
        <v>14</v>
      </c>
      <c r="R11" t="s">
        <v>15</v>
      </c>
      <c r="S11" t="s">
        <v>16</v>
      </c>
      <c r="T11" t="s">
        <v>39</v>
      </c>
      <c r="V11" s="7" t="s">
        <v>168</v>
      </c>
      <c r="W11" s="7" t="s">
        <v>169</v>
      </c>
      <c r="X11" s="7" t="s">
        <v>170</v>
      </c>
      <c r="Z11" s="7" t="s">
        <v>171</v>
      </c>
      <c r="AA11" s="7" t="s">
        <v>172</v>
      </c>
      <c r="AB11" s="7" t="s">
        <v>173</v>
      </c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</row>
    <row r="12" spans="1:66"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</row>
    <row r="13" spans="1:66">
      <c r="B13" s="26" t="s">
        <v>25</v>
      </c>
      <c r="C13" s="27"/>
      <c r="D13" s="5"/>
      <c r="E13" s="5"/>
      <c r="F13" s="5"/>
      <c r="G13" s="5"/>
      <c r="H13" s="5"/>
      <c r="I13" s="5"/>
      <c r="J13" s="25"/>
      <c r="K13" s="25"/>
      <c r="L13" s="25"/>
      <c r="M13" s="25"/>
      <c r="N13" s="25"/>
      <c r="O13" s="7"/>
      <c r="P13" s="7"/>
      <c r="Q13" s="7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</row>
    <row r="14" spans="1:66">
      <c r="B14">
        <v>1</v>
      </c>
      <c r="C14" t="s">
        <v>41</v>
      </c>
      <c r="D14">
        <v>6</v>
      </c>
      <c r="E14">
        <v>83</v>
      </c>
      <c r="F14">
        <v>1</v>
      </c>
      <c r="H14">
        <v>1</v>
      </c>
      <c r="I14">
        <v>2</v>
      </c>
      <c r="J14">
        <v>0</v>
      </c>
      <c r="K14">
        <v>0</v>
      </c>
      <c r="L14">
        <v>0</v>
      </c>
      <c r="M14">
        <v>3</v>
      </c>
      <c r="N14">
        <v>0</v>
      </c>
      <c r="O14">
        <v>0</v>
      </c>
      <c r="P14">
        <v>0</v>
      </c>
      <c r="Q14">
        <v>5</v>
      </c>
      <c r="R14">
        <f>J14+N14</f>
        <v>0</v>
      </c>
      <c r="S14">
        <f>K14+O14</f>
        <v>0</v>
      </c>
      <c r="T14">
        <f>L14+P14</f>
        <v>0</v>
      </c>
      <c r="V14">
        <f>J14+J37</f>
        <v>3</v>
      </c>
      <c r="W14">
        <f>K14+K37</f>
        <v>3</v>
      </c>
      <c r="X14">
        <f>L14+L37</f>
        <v>3</v>
      </c>
      <c r="Z14">
        <f>N14+N37</f>
        <v>3</v>
      </c>
      <c r="AA14">
        <f>O14+O37</f>
        <v>3</v>
      </c>
      <c r="AB14">
        <f>P14+P37</f>
        <v>3</v>
      </c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</row>
    <row r="15" spans="1:66">
      <c r="B15">
        <v>2</v>
      </c>
      <c r="C15" t="s">
        <v>41</v>
      </c>
      <c r="D15">
        <v>6</v>
      </c>
      <c r="E15">
        <v>83</v>
      </c>
      <c r="F15">
        <v>1</v>
      </c>
      <c r="H15">
        <v>1</v>
      </c>
      <c r="I15">
        <v>2</v>
      </c>
      <c r="J15">
        <v>0</v>
      </c>
      <c r="K15">
        <v>1</v>
      </c>
      <c r="L15">
        <v>0</v>
      </c>
      <c r="M15">
        <v>3</v>
      </c>
      <c r="N15">
        <v>0</v>
      </c>
      <c r="O15">
        <v>0</v>
      </c>
      <c r="P15">
        <v>0</v>
      </c>
      <c r="Q15">
        <v>5</v>
      </c>
      <c r="R15">
        <f t="shared" ref="R15:R34" si="0">J15+N15</f>
        <v>0</v>
      </c>
      <c r="S15">
        <f t="shared" ref="S15:S34" si="1">K15+O15</f>
        <v>1</v>
      </c>
      <c r="T15">
        <f t="shared" ref="T15:T34" si="2">L15+P15</f>
        <v>0</v>
      </c>
      <c r="V15">
        <f t="shared" ref="V15:V34" si="3">J15+J38</f>
        <v>3</v>
      </c>
      <c r="W15">
        <f t="shared" ref="W15:W34" si="4">K15+K38</f>
        <v>3</v>
      </c>
      <c r="X15">
        <f t="shared" ref="X15:X34" si="5">L15+L38</f>
        <v>2</v>
      </c>
      <c r="Z15">
        <f t="shared" ref="Z15:Z34" si="6">N15+N38</f>
        <v>3</v>
      </c>
      <c r="AA15">
        <f t="shared" ref="AA15:AA34" si="7">O15+O38</f>
        <v>3</v>
      </c>
      <c r="AB15">
        <f t="shared" ref="AB15:AB34" si="8">P15+P38</f>
        <v>3</v>
      </c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</row>
    <row r="16" spans="1:66">
      <c r="B16">
        <v>3</v>
      </c>
      <c r="C16" t="s">
        <v>40</v>
      </c>
      <c r="D16">
        <v>6</v>
      </c>
      <c r="E16">
        <v>79</v>
      </c>
      <c r="F16">
        <v>1</v>
      </c>
      <c r="H16">
        <v>1</v>
      </c>
      <c r="I16">
        <v>3</v>
      </c>
      <c r="J16">
        <v>0</v>
      </c>
      <c r="K16">
        <v>1</v>
      </c>
      <c r="L16">
        <v>0</v>
      </c>
      <c r="M16">
        <v>3</v>
      </c>
      <c r="N16">
        <v>0</v>
      </c>
      <c r="O16">
        <v>0</v>
      </c>
      <c r="P16">
        <v>0</v>
      </c>
      <c r="Q16">
        <v>6</v>
      </c>
      <c r="R16">
        <f t="shared" si="0"/>
        <v>0</v>
      </c>
      <c r="S16">
        <f t="shared" si="1"/>
        <v>1</v>
      </c>
      <c r="T16">
        <f t="shared" si="2"/>
        <v>0</v>
      </c>
      <c r="V16">
        <f t="shared" si="3"/>
        <v>1</v>
      </c>
      <c r="W16">
        <f t="shared" si="4"/>
        <v>3</v>
      </c>
      <c r="X16">
        <f t="shared" si="5"/>
        <v>0</v>
      </c>
      <c r="Z16">
        <f t="shared" si="6"/>
        <v>1</v>
      </c>
      <c r="AA16">
        <f t="shared" si="7"/>
        <v>1</v>
      </c>
      <c r="AB16">
        <f t="shared" si="8"/>
        <v>1</v>
      </c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</row>
    <row r="17" spans="2:66">
      <c r="B17">
        <v>4</v>
      </c>
      <c r="C17" t="s">
        <v>41</v>
      </c>
      <c r="D17">
        <v>6</v>
      </c>
      <c r="E17">
        <v>83</v>
      </c>
      <c r="F17">
        <v>1</v>
      </c>
      <c r="H17">
        <v>1</v>
      </c>
      <c r="I17">
        <v>3</v>
      </c>
      <c r="J17">
        <v>0</v>
      </c>
      <c r="K17">
        <v>0</v>
      </c>
      <c r="L17">
        <v>0</v>
      </c>
      <c r="M17">
        <v>3</v>
      </c>
      <c r="N17">
        <v>2</v>
      </c>
      <c r="O17">
        <v>3</v>
      </c>
      <c r="P17">
        <v>1</v>
      </c>
      <c r="Q17">
        <v>6</v>
      </c>
      <c r="R17">
        <f t="shared" si="0"/>
        <v>2</v>
      </c>
      <c r="S17">
        <f t="shared" si="1"/>
        <v>3</v>
      </c>
      <c r="T17">
        <f t="shared" si="2"/>
        <v>1</v>
      </c>
      <c r="V17">
        <f t="shared" si="3"/>
        <v>3</v>
      </c>
      <c r="W17">
        <f t="shared" si="4"/>
        <v>2</v>
      </c>
      <c r="X17">
        <f t="shared" si="5"/>
        <v>3</v>
      </c>
      <c r="Z17">
        <f t="shared" si="6"/>
        <v>5</v>
      </c>
      <c r="AA17">
        <f t="shared" si="7"/>
        <v>6</v>
      </c>
      <c r="AB17">
        <f t="shared" si="8"/>
        <v>4</v>
      </c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</row>
    <row r="18" spans="2:66">
      <c r="B18">
        <v>5</v>
      </c>
      <c r="C18" t="s">
        <v>40</v>
      </c>
      <c r="D18">
        <v>6</v>
      </c>
      <c r="E18">
        <v>79</v>
      </c>
      <c r="F18">
        <v>1</v>
      </c>
      <c r="H18">
        <v>1</v>
      </c>
      <c r="I18">
        <v>3</v>
      </c>
      <c r="J18">
        <v>0</v>
      </c>
      <c r="K18">
        <v>1</v>
      </c>
      <c r="L18">
        <v>0</v>
      </c>
      <c r="M18">
        <v>3</v>
      </c>
      <c r="N18">
        <v>0</v>
      </c>
      <c r="O18">
        <v>0</v>
      </c>
      <c r="P18">
        <v>0</v>
      </c>
      <c r="Q18">
        <v>6</v>
      </c>
      <c r="R18">
        <f t="shared" si="0"/>
        <v>0</v>
      </c>
      <c r="S18">
        <f t="shared" si="1"/>
        <v>1</v>
      </c>
      <c r="T18">
        <f t="shared" si="2"/>
        <v>0</v>
      </c>
      <c r="V18">
        <f t="shared" si="3"/>
        <v>2</v>
      </c>
      <c r="W18">
        <f t="shared" si="4"/>
        <v>3</v>
      </c>
      <c r="X18">
        <f t="shared" si="5"/>
        <v>2</v>
      </c>
      <c r="Z18">
        <f t="shared" si="6"/>
        <v>3</v>
      </c>
      <c r="AA18">
        <f t="shared" si="7"/>
        <v>3</v>
      </c>
      <c r="AB18">
        <f t="shared" si="8"/>
        <v>3</v>
      </c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</row>
    <row r="19" spans="2:66">
      <c r="B19">
        <v>6</v>
      </c>
      <c r="C19" t="s">
        <v>41</v>
      </c>
      <c r="D19">
        <v>6</v>
      </c>
      <c r="E19">
        <v>79</v>
      </c>
      <c r="F19">
        <v>1</v>
      </c>
      <c r="H19">
        <v>1</v>
      </c>
      <c r="I19">
        <v>3</v>
      </c>
      <c r="J19">
        <v>0</v>
      </c>
      <c r="K19">
        <v>1</v>
      </c>
      <c r="L19">
        <v>0</v>
      </c>
      <c r="M19">
        <v>1</v>
      </c>
      <c r="N19">
        <v>1</v>
      </c>
      <c r="O19">
        <v>1</v>
      </c>
      <c r="P19">
        <v>0</v>
      </c>
      <c r="Q19">
        <v>4</v>
      </c>
      <c r="R19">
        <f t="shared" si="0"/>
        <v>1</v>
      </c>
      <c r="S19">
        <f t="shared" si="1"/>
        <v>2</v>
      </c>
      <c r="T19">
        <f t="shared" si="2"/>
        <v>0</v>
      </c>
      <c r="V19">
        <f t="shared" si="3"/>
        <v>3</v>
      </c>
      <c r="W19">
        <f t="shared" si="4"/>
        <v>4</v>
      </c>
      <c r="X19">
        <f t="shared" si="5"/>
        <v>2</v>
      </c>
      <c r="Z19">
        <f t="shared" si="6"/>
        <v>4</v>
      </c>
      <c r="AA19">
        <f t="shared" si="7"/>
        <v>3</v>
      </c>
      <c r="AB19">
        <f t="shared" si="8"/>
        <v>1</v>
      </c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</row>
    <row r="20" spans="2:66">
      <c r="B20">
        <v>7</v>
      </c>
      <c r="C20" t="s">
        <v>40</v>
      </c>
      <c r="D20">
        <v>6</v>
      </c>
      <c r="E20">
        <v>80</v>
      </c>
      <c r="F20">
        <v>1</v>
      </c>
      <c r="H20">
        <v>1</v>
      </c>
      <c r="I20">
        <v>2</v>
      </c>
      <c r="J20">
        <v>0</v>
      </c>
      <c r="K20">
        <v>1</v>
      </c>
      <c r="L20">
        <v>0</v>
      </c>
      <c r="M20">
        <v>3</v>
      </c>
      <c r="N20">
        <v>0</v>
      </c>
      <c r="O20">
        <v>0</v>
      </c>
      <c r="P20">
        <v>0</v>
      </c>
      <c r="Q20">
        <v>5</v>
      </c>
      <c r="R20">
        <f t="shared" si="0"/>
        <v>0</v>
      </c>
      <c r="S20">
        <f t="shared" si="1"/>
        <v>1</v>
      </c>
      <c r="T20">
        <f t="shared" si="2"/>
        <v>0</v>
      </c>
      <c r="V20">
        <f t="shared" si="3"/>
        <v>3</v>
      </c>
      <c r="W20">
        <f t="shared" si="4"/>
        <v>4</v>
      </c>
      <c r="X20">
        <f t="shared" si="5"/>
        <v>3</v>
      </c>
      <c r="Z20">
        <f t="shared" si="6"/>
        <v>1</v>
      </c>
      <c r="AA20">
        <f t="shared" si="7"/>
        <v>2</v>
      </c>
      <c r="AB20">
        <f t="shared" si="8"/>
        <v>3</v>
      </c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</row>
    <row r="21" spans="2:66">
      <c r="B21">
        <v>8</v>
      </c>
      <c r="C21" t="s">
        <v>41</v>
      </c>
      <c r="D21">
        <v>6</v>
      </c>
      <c r="E21">
        <v>81</v>
      </c>
      <c r="F21">
        <v>1</v>
      </c>
      <c r="H21">
        <v>1</v>
      </c>
      <c r="I21">
        <v>3</v>
      </c>
      <c r="J21">
        <v>0</v>
      </c>
      <c r="K21">
        <v>0</v>
      </c>
      <c r="L21">
        <v>1</v>
      </c>
      <c r="M21">
        <v>3</v>
      </c>
      <c r="N21">
        <v>1</v>
      </c>
      <c r="O21">
        <v>1</v>
      </c>
      <c r="P21">
        <v>0</v>
      </c>
      <c r="Q21">
        <v>6</v>
      </c>
      <c r="R21">
        <f t="shared" si="0"/>
        <v>1</v>
      </c>
      <c r="S21">
        <f t="shared" si="1"/>
        <v>1</v>
      </c>
      <c r="T21">
        <f t="shared" si="2"/>
        <v>1</v>
      </c>
      <c r="V21">
        <f t="shared" si="3"/>
        <v>1</v>
      </c>
      <c r="W21">
        <f t="shared" si="4"/>
        <v>1</v>
      </c>
      <c r="X21">
        <f t="shared" si="5"/>
        <v>4</v>
      </c>
      <c r="Z21">
        <f t="shared" si="6"/>
        <v>4</v>
      </c>
      <c r="AA21">
        <f t="shared" si="7"/>
        <v>4</v>
      </c>
      <c r="AB21">
        <f t="shared" si="8"/>
        <v>3</v>
      </c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</row>
    <row r="22" spans="2:66">
      <c r="B22">
        <v>9</v>
      </c>
      <c r="C22" t="s">
        <v>40</v>
      </c>
      <c r="D22">
        <v>6</v>
      </c>
      <c r="E22">
        <v>82</v>
      </c>
      <c r="F22">
        <v>1</v>
      </c>
      <c r="H22">
        <v>1</v>
      </c>
      <c r="I22">
        <v>3</v>
      </c>
      <c r="J22">
        <v>0</v>
      </c>
      <c r="K22">
        <v>3</v>
      </c>
      <c r="L22">
        <v>3</v>
      </c>
      <c r="M22">
        <v>2</v>
      </c>
      <c r="N22">
        <v>0</v>
      </c>
      <c r="O22">
        <v>0</v>
      </c>
      <c r="P22">
        <v>0</v>
      </c>
      <c r="Q22">
        <v>5</v>
      </c>
      <c r="R22">
        <f t="shared" si="0"/>
        <v>0</v>
      </c>
      <c r="S22">
        <f t="shared" si="1"/>
        <v>3</v>
      </c>
      <c r="T22">
        <f t="shared" si="2"/>
        <v>3</v>
      </c>
      <c r="V22">
        <f t="shared" si="3"/>
        <v>2</v>
      </c>
      <c r="W22">
        <f t="shared" si="4"/>
        <v>6</v>
      </c>
      <c r="X22">
        <f t="shared" si="5"/>
        <v>5</v>
      </c>
      <c r="Z22">
        <f t="shared" si="6"/>
        <v>3</v>
      </c>
      <c r="AA22">
        <f t="shared" si="7"/>
        <v>2</v>
      </c>
      <c r="AB22">
        <f t="shared" si="8"/>
        <v>1</v>
      </c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</row>
    <row r="23" spans="2:66">
      <c r="B23">
        <v>10</v>
      </c>
      <c r="C23" t="s">
        <v>40</v>
      </c>
      <c r="D23">
        <v>6</v>
      </c>
      <c r="E23">
        <v>83</v>
      </c>
      <c r="F23">
        <v>1</v>
      </c>
      <c r="H23">
        <v>1</v>
      </c>
      <c r="I23">
        <v>3</v>
      </c>
      <c r="J23">
        <v>0</v>
      </c>
      <c r="K23">
        <v>1</v>
      </c>
      <c r="L23">
        <v>0</v>
      </c>
      <c r="M23">
        <v>3</v>
      </c>
      <c r="N23">
        <v>0</v>
      </c>
      <c r="O23">
        <v>0</v>
      </c>
      <c r="P23">
        <v>0</v>
      </c>
      <c r="Q23">
        <v>6</v>
      </c>
      <c r="R23">
        <f t="shared" si="0"/>
        <v>0</v>
      </c>
      <c r="S23">
        <f t="shared" si="1"/>
        <v>1</v>
      </c>
      <c r="T23">
        <f t="shared" si="2"/>
        <v>0</v>
      </c>
      <c r="V23">
        <f t="shared" si="3"/>
        <v>2</v>
      </c>
      <c r="W23">
        <f t="shared" si="4"/>
        <v>4</v>
      </c>
      <c r="X23">
        <f t="shared" si="5"/>
        <v>3</v>
      </c>
      <c r="Z23">
        <f t="shared" si="6"/>
        <v>1</v>
      </c>
      <c r="AA23">
        <f t="shared" si="7"/>
        <v>2</v>
      </c>
      <c r="AB23">
        <f t="shared" si="8"/>
        <v>3</v>
      </c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</row>
    <row r="24" spans="2:66">
      <c r="B24">
        <v>11</v>
      </c>
      <c r="C24" t="s">
        <v>41</v>
      </c>
      <c r="D24">
        <v>6</v>
      </c>
      <c r="E24">
        <v>82</v>
      </c>
      <c r="F24">
        <v>1</v>
      </c>
      <c r="H24">
        <v>1</v>
      </c>
      <c r="I24">
        <v>3</v>
      </c>
      <c r="J24">
        <v>0</v>
      </c>
      <c r="K24">
        <v>2</v>
      </c>
      <c r="L24">
        <v>3</v>
      </c>
      <c r="M24">
        <v>3</v>
      </c>
      <c r="N24">
        <v>0</v>
      </c>
      <c r="O24">
        <v>0</v>
      </c>
      <c r="P24">
        <v>0</v>
      </c>
      <c r="Q24">
        <v>6</v>
      </c>
      <c r="R24">
        <f t="shared" si="0"/>
        <v>0</v>
      </c>
      <c r="S24">
        <f t="shared" si="1"/>
        <v>2</v>
      </c>
      <c r="T24">
        <f t="shared" si="2"/>
        <v>3</v>
      </c>
      <c r="V24">
        <f t="shared" si="3"/>
        <v>2</v>
      </c>
      <c r="W24">
        <f t="shared" si="4"/>
        <v>5</v>
      </c>
      <c r="X24">
        <f t="shared" si="5"/>
        <v>6</v>
      </c>
      <c r="Z24">
        <f t="shared" si="6"/>
        <v>3</v>
      </c>
      <c r="AA24">
        <f t="shared" si="7"/>
        <v>3</v>
      </c>
      <c r="AB24">
        <f t="shared" si="8"/>
        <v>3</v>
      </c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</row>
    <row r="25" spans="2:66">
      <c r="B25">
        <v>12</v>
      </c>
      <c r="C25" t="s">
        <v>40</v>
      </c>
      <c r="D25">
        <v>6</v>
      </c>
      <c r="E25">
        <v>79</v>
      </c>
      <c r="F25">
        <v>2</v>
      </c>
      <c r="H25">
        <v>1</v>
      </c>
      <c r="I25">
        <v>3</v>
      </c>
      <c r="J25">
        <v>1</v>
      </c>
      <c r="K25">
        <v>0</v>
      </c>
      <c r="L25">
        <v>0</v>
      </c>
      <c r="M25">
        <v>2</v>
      </c>
      <c r="N25">
        <v>1</v>
      </c>
      <c r="O25">
        <v>2</v>
      </c>
      <c r="P25">
        <v>0</v>
      </c>
      <c r="Q25">
        <v>5</v>
      </c>
      <c r="R25">
        <f t="shared" si="0"/>
        <v>2</v>
      </c>
      <c r="S25">
        <f t="shared" si="1"/>
        <v>2</v>
      </c>
      <c r="T25">
        <f t="shared" si="2"/>
        <v>0</v>
      </c>
      <c r="V25">
        <f t="shared" si="3"/>
        <v>2</v>
      </c>
      <c r="W25">
        <f t="shared" si="4"/>
        <v>3</v>
      </c>
      <c r="X25">
        <f t="shared" si="5"/>
        <v>3</v>
      </c>
      <c r="Z25">
        <f t="shared" si="6"/>
        <v>4</v>
      </c>
      <c r="AA25">
        <f t="shared" si="7"/>
        <v>5</v>
      </c>
      <c r="AB25">
        <f t="shared" si="8"/>
        <v>3</v>
      </c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</row>
    <row r="26" spans="2:66">
      <c r="B26">
        <v>13</v>
      </c>
      <c r="C26" t="s">
        <v>41</v>
      </c>
      <c r="D26">
        <v>6</v>
      </c>
      <c r="E26">
        <v>83</v>
      </c>
      <c r="F26">
        <v>2</v>
      </c>
      <c r="H26">
        <v>1</v>
      </c>
      <c r="I26">
        <v>3</v>
      </c>
      <c r="J26">
        <v>0</v>
      </c>
      <c r="K26">
        <v>0</v>
      </c>
      <c r="L26">
        <v>0</v>
      </c>
      <c r="M26">
        <v>3</v>
      </c>
      <c r="N26">
        <v>3</v>
      </c>
      <c r="O26">
        <v>3</v>
      </c>
      <c r="P26">
        <v>1</v>
      </c>
      <c r="Q26">
        <v>6</v>
      </c>
      <c r="R26">
        <f t="shared" si="0"/>
        <v>3</v>
      </c>
      <c r="S26">
        <f t="shared" si="1"/>
        <v>3</v>
      </c>
      <c r="T26">
        <f t="shared" si="2"/>
        <v>1</v>
      </c>
      <c r="V26">
        <f t="shared" si="3"/>
        <v>1</v>
      </c>
      <c r="W26">
        <f t="shared" si="4"/>
        <v>3</v>
      </c>
      <c r="X26">
        <f t="shared" si="5"/>
        <v>3</v>
      </c>
      <c r="Z26">
        <f t="shared" si="6"/>
        <v>5</v>
      </c>
      <c r="AA26">
        <f t="shared" si="7"/>
        <v>6</v>
      </c>
      <c r="AB26">
        <f t="shared" si="8"/>
        <v>4</v>
      </c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</row>
    <row r="27" spans="2:66">
      <c r="B27">
        <v>14</v>
      </c>
      <c r="C27" t="s">
        <v>40</v>
      </c>
      <c r="D27">
        <v>6</v>
      </c>
      <c r="E27">
        <v>82</v>
      </c>
      <c r="F27">
        <v>2</v>
      </c>
      <c r="H27">
        <v>1</v>
      </c>
      <c r="I27">
        <v>3</v>
      </c>
      <c r="J27">
        <v>1</v>
      </c>
      <c r="K27">
        <v>1</v>
      </c>
      <c r="L27">
        <v>0</v>
      </c>
      <c r="M27">
        <v>3</v>
      </c>
      <c r="N27">
        <v>0</v>
      </c>
      <c r="O27">
        <v>0</v>
      </c>
      <c r="P27">
        <v>0</v>
      </c>
      <c r="Q27">
        <v>6</v>
      </c>
      <c r="R27">
        <f t="shared" si="0"/>
        <v>1</v>
      </c>
      <c r="S27">
        <f t="shared" si="1"/>
        <v>1</v>
      </c>
      <c r="T27">
        <f t="shared" si="2"/>
        <v>0</v>
      </c>
      <c r="V27">
        <f t="shared" si="3"/>
        <v>4</v>
      </c>
      <c r="W27">
        <f t="shared" si="4"/>
        <v>4</v>
      </c>
      <c r="X27">
        <f t="shared" si="5"/>
        <v>2</v>
      </c>
      <c r="Z27">
        <f t="shared" si="6"/>
        <v>1</v>
      </c>
      <c r="AA27">
        <f t="shared" si="7"/>
        <v>2</v>
      </c>
      <c r="AB27">
        <f t="shared" si="8"/>
        <v>2</v>
      </c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</row>
    <row r="28" spans="2:66">
      <c r="B28">
        <v>15</v>
      </c>
      <c r="C28" t="s">
        <v>41</v>
      </c>
      <c r="D28">
        <v>6</v>
      </c>
      <c r="E28">
        <v>79</v>
      </c>
      <c r="F28">
        <v>2</v>
      </c>
      <c r="H28">
        <v>1</v>
      </c>
      <c r="I28">
        <v>1</v>
      </c>
      <c r="J28">
        <v>3</v>
      </c>
      <c r="K28">
        <v>0</v>
      </c>
      <c r="L28">
        <v>0</v>
      </c>
      <c r="M28">
        <v>3</v>
      </c>
      <c r="N28">
        <v>2</v>
      </c>
      <c r="O28">
        <v>2</v>
      </c>
      <c r="P28">
        <v>0</v>
      </c>
      <c r="Q28">
        <v>4</v>
      </c>
      <c r="R28">
        <f t="shared" si="0"/>
        <v>5</v>
      </c>
      <c r="S28">
        <f t="shared" si="1"/>
        <v>2</v>
      </c>
      <c r="T28">
        <f t="shared" si="2"/>
        <v>0</v>
      </c>
      <c r="V28">
        <f t="shared" si="3"/>
        <v>6</v>
      </c>
      <c r="W28">
        <f t="shared" si="4"/>
        <v>2</v>
      </c>
      <c r="X28">
        <f t="shared" si="5"/>
        <v>3</v>
      </c>
      <c r="Z28">
        <f t="shared" si="6"/>
        <v>5</v>
      </c>
      <c r="AA28">
        <f t="shared" si="7"/>
        <v>5</v>
      </c>
      <c r="AB28">
        <f t="shared" si="8"/>
        <v>3</v>
      </c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2:66">
      <c r="B29">
        <v>16</v>
      </c>
      <c r="C29" t="s">
        <v>41</v>
      </c>
      <c r="D29">
        <v>6</v>
      </c>
      <c r="E29">
        <v>79</v>
      </c>
      <c r="F29">
        <v>2</v>
      </c>
      <c r="H29">
        <v>1</v>
      </c>
      <c r="I29">
        <v>3</v>
      </c>
      <c r="J29">
        <v>0</v>
      </c>
      <c r="K29">
        <v>3</v>
      </c>
      <c r="L29">
        <v>0</v>
      </c>
      <c r="M29">
        <v>3</v>
      </c>
      <c r="N29">
        <v>2</v>
      </c>
      <c r="O29">
        <v>1</v>
      </c>
      <c r="P29">
        <v>0</v>
      </c>
      <c r="Q29">
        <v>6</v>
      </c>
      <c r="R29">
        <f t="shared" si="0"/>
        <v>2</v>
      </c>
      <c r="S29">
        <f t="shared" si="1"/>
        <v>4</v>
      </c>
      <c r="T29">
        <f t="shared" si="2"/>
        <v>0</v>
      </c>
      <c r="V29">
        <f t="shared" si="3"/>
        <v>2</v>
      </c>
      <c r="W29">
        <f t="shared" si="4"/>
        <v>6</v>
      </c>
      <c r="X29">
        <f t="shared" si="5"/>
        <v>3</v>
      </c>
      <c r="Z29">
        <f t="shared" si="6"/>
        <v>5</v>
      </c>
      <c r="AA29">
        <f t="shared" si="7"/>
        <v>2</v>
      </c>
      <c r="AB29">
        <f t="shared" si="8"/>
        <v>3</v>
      </c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2:66">
      <c r="B30">
        <v>17</v>
      </c>
      <c r="C30" t="s">
        <v>41</v>
      </c>
      <c r="D30">
        <v>6</v>
      </c>
      <c r="E30">
        <v>82</v>
      </c>
      <c r="F30">
        <v>2</v>
      </c>
      <c r="H30">
        <v>1</v>
      </c>
      <c r="I30">
        <v>3</v>
      </c>
      <c r="J30">
        <v>1</v>
      </c>
      <c r="K30">
        <v>1</v>
      </c>
      <c r="L30">
        <v>1</v>
      </c>
      <c r="M30">
        <v>2</v>
      </c>
      <c r="N30">
        <v>1</v>
      </c>
      <c r="O30">
        <v>1</v>
      </c>
      <c r="P30">
        <v>1</v>
      </c>
      <c r="Q30">
        <v>5</v>
      </c>
      <c r="R30">
        <f t="shared" si="0"/>
        <v>2</v>
      </c>
      <c r="S30">
        <f t="shared" si="1"/>
        <v>2</v>
      </c>
      <c r="T30">
        <f t="shared" si="2"/>
        <v>2</v>
      </c>
      <c r="V30">
        <f t="shared" si="3"/>
        <v>3</v>
      </c>
      <c r="W30">
        <f t="shared" si="4"/>
        <v>3</v>
      </c>
      <c r="X30">
        <f t="shared" si="5"/>
        <v>4</v>
      </c>
      <c r="Z30">
        <f t="shared" si="6"/>
        <v>3</v>
      </c>
      <c r="AA30">
        <f t="shared" si="7"/>
        <v>3</v>
      </c>
      <c r="AB30">
        <f t="shared" si="8"/>
        <v>4</v>
      </c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2:66">
      <c r="B31">
        <v>18</v>
      </c>
      <c r="C31" t="s">
        <v>40</v>
      </c>
      <c r="D31">
        <v>6</v>
      </c>
      <c r="E31">
        <v>79</v>
      </c>
      <c r="F31">
        <v>2</v>
      </c>
      <c r="H31">
        <v>1</v>
      </c>
      <c r="I31">
        <v>3</v>
      </c>
      <c r="J31">
        <v>2</v>
      </c>
      <c r="K31">
        <v>1</v>
      </c>
      <c r="L31">
        <v>0</v>
      </c>
      <c r="M31">
        <v>2</v>
      </c>
      <c r="N31">
        <v>1</v>
      </c>
      <c r="O31">
        <v>3</v>
      </c>
      <c r="P31">
        <v>0</v>
      </c>
      <c r="Q31">
        <v>5</v>
      </c>
      <c r="R31">
        <f t="shared" si="0"/>
        <v>3</v>
      </c>
      <c r="S31">
        <f t="shared" si="1"/>
        <v>4</v>
      </c>
      <c r="T31">
        <f t="shared" si="2"/>
        <v>0</v>
      </c>
      <c r="V31">
        <f t="shared" si="3"/>
        <v>5</v>
      </c>
      <c r="W31">
        <f t="shared" si="4"/>
        <v>4</v>
      </c>
      <c r="X31">
        <f t="shared" si="5"/>
        <v>3</v>
      </c>
      <c r="Z31">
        <f t="shared" si="6"/>
        <v>2</v>
      </c>
      <c r="AA31">
        <f t="shared" si="7"/>
        <v>6</v>
      </c>
      <c r="AB31">
        <f t="shared" si="8"/>
        <v>2</v>
      </c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2:66">
      <c r="B32">
        <v>19</v>
      </c>
      <c r="C32" t="s">
        <v>41</v>
      </c>
      <c r="D32">
        <v>6</v>
      </c>
      <c r="E32">
        <v>81</v>
      </c>
      <c r="F32">
        <v>2</v>
      </c>
      <c r="H32">
        <v>1</v>
      </c>
      <c r="I32">
        <v>3</v>
      </c>
      <c r="J32">
        <v>0</v>
      </c>
      <c r="K32">
        <v>3</v>
      </c>
      <c r="L32">
        <v>0</v>
      </c>
      <c r="M32">
        <v>3</v>
      </c>
      <c r="N32">
        <v>0</v>
      </c>
      <c r="O32">
        <v>1</v>
      </c>
      <c r="P32">
        <v>1</v>
      </c>
      <c r="Q32">
        <v>6</v>
      </c>
      <c r="R32">
        <f t="shared" si="0"/>
        <v>0</v>
      </c>
      <c r="S32">
        <f t="shared" si="1"/>
        <v>4</v>
      </c>
      <c r="T32">
        <f t="shared" si="2"/>
        <v>1</v>
      </c>
      <c r="V32">
        <f t="shared" si="3"/>
        <v>3</v>
      </c>
      <c r="W32">
        <f t="shared" si="4"/>
        <v>6</v>
      </c>
      <c r="X32">
        <f t="shared" si="5"/>
        <v>2</v>
      </c>
      <c r="Z32">
        <f t="shared" si="6"/>
        <v>3</v>
      </c>
      <c r="AA32">
        <f t="shared" si="7"/>
        <v>3</v>
      </c>
      <c r="AB32">
        <f t="shared" si="8"/>
        <v>4</v>
      </c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2:55">
      <c r="B33">
        <v>20</v>
      </c>
      <c r="C33" t="s">
        <v>40</v>
      </c>
      <c r="D33">
        <v>6</v>
      </c>
      <c r="E33">
        <v>82</v>
      </c>
      <c r="F33">
        <v>2</v>
      </c>
      <c r="H33">
        <v>1</v>
      </c>
      <c r="I33">
        <v>3</v>
      </c>
      <c r="J33">
        <v>0</v>
      </c>
      <c r="K33">
        <v>3</v>
      </c>
      <c r="L33">
        <v>0</v>
      </c>
      <c r="M33">
        <v>2</v>
      </c>
      <c r="N33">
        <v>1</v>
      </c>
      <c r="O33">
        <v>2</v>
      </c>
      <c r="P33">
        <v>0</v>
      </c>
      <c r="Q33">
        <v>5</v>
      </c>
      <c r="R33">
        <f t="shared" si="0"/>
        <v>1</v>
      </c>
      <c r="S33">
        <f t="shared" si="1"/>
        <v>5</v>
      </c>
      <c r="T33">
        <f t="shared" si="2"/>
        <v>0</v>
      </c>
      <c r="V33">
        <f t="shared" si="3"/>
        <v>3</v>
      </c>
      <c r="W33">
        <f t="shared" si="4"/>
        <v>6</v>
      </c>
      <c r="X33">
        <f t="shared" si="5"/>
        <v>2</v>
      </c>
      <c r="Z33">
        <f t="shared" si="6"/>
        <v>4</v>
      </c>
      <c r="AA33">
        <f t="shared" si="7"/>
        <v>3</v>
      </c>
      <c r="AB33">
        <f t="shared" si="8"/>
        <v>2</v>
      </c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2:55">
      <c r="B34">
        <v>21</v>
      </c>
      <c r="C34" t="s">
        <v>40</v>
      </c>
      <c r="D34">
        <v>6</v>
      </c>
      <c r="E34">
        <v>82</v>
      </c>
      <c r="F34">
        <v>2</v>
      </c>
      <c r="H34">
        <v>1</v>
      </c>
      <c r="I34">
        <v>3</v>
      </c>
      <c r="J34">
        <v>0</v>
      </c>
      <c r="K34">
        <v>3</v>
      </c>
      <c r="L34">
        <v>1</v>
      </c>
      <c r="M34">
        <v>3</v>
      </c>
      <c r="N34">
        <v>2</v>
      </c>
      <c r="O34">
        <v>1</v>
      </c>
      <c r="P34">
        <v>1</v>
      </c>
      <c r="Q34">
        <v>6</v>
      </c>
      <c r="R34">
        <f t="shared" si="0"/>
        <v>2</v>
      </c>
      <c r="S34">
        <f t="shared" si="1"/>
        <v>4</v>
      </c>
      <c r="T34">
        <f t="shared" si="2"/>
        <v>2</v>
      </c>
      <c r="V34">
        <f t="shared" si="3"/>
        <v>2</v>
      </c>
      <c r="W34">
        <f t="shared" si="4"/>
        <v>6</v>
      </c>
      <c r="X34">
        <f t="shared" si="5"/>
        <v>4</v>
      </c>
      <c r="Z34">
        <f t="shared" si="6"/>
        <v>5</v>
      </c>
      <c r="AA34">
        <f t="shared" si="7"/>
        <v>4</v>
      </c>
      <c r="AB34">
        <f t="shared" si="8"/>
        <v>3</v>
      </c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2:55">
      <c r="J35" s="69">
        <f>AVERAGE(J14:J34)</f>
        <v>0.38095238095238093</v>
      </c>
      <c r="K35" s="69">
        <f>AVERAGE(K14:K34)</f>
        <v>1.2380952380952381</v>
      </c>
      <c r="L35" s="14" t="s">
        <v>17</v>
      </c>
      <c r="N35" s="69">
        <f>AVERAGE(N14:N34)</f>
        <v>0.80952380952380953</v>
      </c>
      <c r="O35" s="69">
        <f>AVERAGE(O14:O34)</f>
        <v>1</v>
      </c>
      <c r="P35" s="14" t="s">
        <v>17</v>
      </c>
      <c r="V35">
        <f>AVERAGE(V14:V34)</f>
        <v>2.6666666666666665</v>
      </c>
      <c r="W35">
        <f>AVERAGE(W14:W34)</f>
        <v>3.8571428571428572</v>
      </c>
      <c r="X35" t="s">
        <v>17</v>
      </c>
      <c r="Z35">
        <f>AVERAGE(Z14:Z34)</f>
        <v>3.2380952380952381</v>
      </c>
      <c r="AA35">
        <f>AVERAGE(AA14:AA34)</f>
        <v>3.3809523809523809</v>
      </c>
      <c r="AB35" t="s">
        <v>17</v>
      </c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</row>
    <row r="36" spans="2:55">
      <c r="B36" s="26" t="s">
        <v>26</v>
      </c>
      <c r="C36" s="28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</row>
    <row r="37" spans="2:55">
      <c r="B37">
        <v>22</v>
      </c>
      <c r="C37" t="s">
        <v>41</v>
      </c>
      <c r="D37">
        <v>8</v>
      </c>
      <c r="E37">
        <v>99</v>
      </c>
      <c r="F37">
        <v>1</v>
      </c>
      <c r="I37">
        <v>3</v>
      </c>
      <c r="J37">
        <v>3</v>
      </c>
      <c r="K37">
        <v>3</v>
      </c>
      <c r="L37">
        <v>3</v>
      </c>
      <c r="M37">
        <v>3</v>
      </c>
      <c r="N37">
        <v>3</v>
      </c>
      <c r="O37">
        <v>3</v>
      </c>
      <c r="P37">
        <v>3</v>
      </c>
      <c r="Q37">
        <v>6</v>
      </c>
      <c r="R37">
        <f t="shared" ref="R37:R57" si="9">J37+N37</f>
        <v>6</v>
      </c>
      <c r="S37">
        <f t="shared" ref="S37:S57" si="10">K37+O37</f>
        <v>6</v>
      </c>
      <c r="T37">
        <f t="shared" ref="T37:T57" si="11">L37+P37</f>
        <v>6</v>
      </c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</row>
    <row r="38" spans="2:55">
      <c r="B38">
        <v>23</v>
      </c>
      <c r="C38" t="s">
        <v>41</v>
      </c>
      <c r="D38">
        <v>8</v>
      </c>
      <c r="E38">
        <v>103</v>
      </c>
      <c r="F38">
        <v>1</v>
      </c>
      <c r="I38">
        <v>3</v>
      </c>
      <c r="J38">
        <v>3</v>
      </c>
      <c r="K38">
        <v>2</v>
      </c>
      <c r="L38">
        <v>2</v>
      </c>
      <c r="M38">
        <v>3</v>
      </c>
      <c r="N38">
        <v>3</v>
      </c>
      <c r="O38">
        <v>3</v>
      </c>
      <c r="P38">
        <v>3</v>
      </c>
      <c r="Q38">
        <v>6</v>
      </c>
      <c r="R38">
        <f t="shared" si="9"/>
        <v>6</v>
      </c>
      <c r="S38">
        <f t="shared" si="10"/>
        <v>5</v>
      </c>
      <c r="T38">
        <f t="shared" si="11"/>
        <v>5</v>
      </c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</row>
    <row r="39" spans="2:55">
      <c r="B39">
        <v>24</v>
      </c>
      <c r="C39" t="s">
        <v>41</v>
      </c>
      <c r="D39">
        <v>8</v>
      </c>
      <c r="E39">
        <v>106</v>
      </c>
      <c r="F39">
        <v>1</v>
      </c>
      <c r="I39">
        <v>3</v>
      </c>
      <c r="J39">
        <v>1</v>
      </c>
      <c r="K39">
        <v>2</v>
      </c>
      <c r="L39">
        <v>0</v>
      </c>
      <c r="M39">
        <v>3</v>
      </c>
      <c r="N39">
        <v>1</v>
      </c>
      <c r="O39">
        <v>1</v>
      </c>
      <c r="P39">
        <v>1</v>
      </c>
      <c r="Q39">
        <v>6</v>
      </c>
      <c r="R39">
        <f t="shared" si="9"/>
        <v>2</v>
      </c>
      <c r="S39">
        <f t="shared" si="10"/>
        <v>3</v>
      </c>
      <c r="T39">
        <f t="shared" si="11"/>
        <v>1</v>
      </c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</row>
    <row r="40" spans="2:55">
      <c r="B40">
        <v>25</v>
      </c>
      <c r="C40" t="s">
        <v>41</v>
      </c>
      <c r="D40">
        <v>8</v>
      </c>
      <c r="E40">
        <v>99</v>
      </c>
      <c r="F40">
        <v>1</v>
      </c>
      <c r="I40">
        <v>3</v>
      </c>
      <c r="J40">
        <v>3</v>
      </c>
      <c r="K40">
        <v>2</v>
      </c>
      <c r="L40">
        <v>3</v>
      </c>
      <c r="M40">
        <v>2</v>
      </c>
      <c r="N40">
        <v>3</v>
      </c>
      <c r="O40">
        <v>3</v>
      </c>
      <c r="P40">
        <v>3</v>
      </c>
      <c r="Q40">
        <v>5</v>
      </c>
      <c r="R40">
        <f t="shared" si="9"/>
        <v>6</v>
      </c>
      <c r="S40">
        <f t="shared" si="10"/>
        <v>5</v>
      </c>
      <c r="T40">
        <f t="shared" si="11"/>
        <v>6</v>
      </c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</row>
    <row r="41" spans="2:55">
      <c r="B41">
        <v>26</v>
      </c>
      <c r="C41" t="s">
        <v>40</v>
      </c>
      <c r="D41">
        <v>8</v>
      </c>
      <c r="E41">
        <v>104</v>
      </c>
      <c r="F41">
        <v>1</v>
      </c>
      <c r="I41">
        <v>3</v>
      </c>
      <c r="J41">
        <v>2</v>
      </c>
      <c r="K41">
        <v>2</v>
      </c>
      <c r="L41">
        <v>2</v>
      </c>
      <c r="M41">
        <v>3</v>
      </c>
      <c r="N41">
        <v>3</v>
      </c>
      <c r="O41">
        <v>3</v>
      </c>
      <c r="P41">
        <v>3</v>
      </c>
      <c r="Q41">
        <v>6</v>
      </c>
      <c r="R41">
        <f t="shared" si="9"/>
        <v>5</v>
      </c>
      <c r="S41">
        <f t="shared" si="10"/>
        <v>5</v>
      </c>
      <c r="T41">
        <f t="shared" si="11"/>
        <v>5</v>
      </c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2:55">
      <c r="B42">
        <v>27</v>
      </c>
      <c r="C42" t="s">
        <v>40</v>
      </c>
      <c r="D42">
        <v>8</v>
      </c>
      <c r="E42">
        <v>104</v>
      </c>
      <c r="F42">
        <v>1</v>
      </c>
      <c r="I42">
        <v>3</v>
      </c>
      <c r="J42">
        <v>3</v>
      </c>
      <c r="K42">
        <v>3</v>
      </c>
      <c r="L42">
        <v>2</v>
      </c>
      <c r="M42">
        <v>3</v>
      </c>
      <c r="N42">
        <v>3</v>
      </c>
      <c r="O42">
        <v>2</v>
      </c>
      <c r="P42">
        <v>1</v>
      </c>
      <c r="Q42">
        <v>6</v>
      </c>
      <c r="R42">
        <f t="shared" si="9"/>
        <v>6</v>
      </c>
      <c r="S42">
        <f t="shared" si="10"/>
        <v>5</v>
      </c>
      <c r="T42">
        <f t="shared" si="11"/>
        <v>3</v>
      </c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2:55">
      <c r="B43">
        <v>28</v>
      </c>
      <c r="C43" t="s">
        <v>40</v>
      </c>
      <c r="D43">
        <v>8</v>
      </c>
      <c r="E43">
        <v>103</v>
      </c>
      <c r="F43">
        <v>1</v>
      </c>
      <c r="I43">
        <v>3</v>
      </c>
      <c r="J43">
        <v>3</v>
      </c>
      <c r="K43">
        <v>3</v>
      </c>
      <c r="L43">
        <v>3</v>
      </c>
      <c r="M43">
        <v>3</v>
      </c>
      <c r="N43">
        <v>1</v>
      </c>
      <c r="O43">
        <v>2</v>
      </c>
      <c r="P43">
        <v>3</v>
      </c>
      <c r="Q43">
        <v>6</v>
      </c>
      <c r="R43">
        <f t="shared" si="9"/>
        <v>4</v>
      </c>
      <c r="S43">
        <f t="shared" si="10"/>
        <v>5</v>
      </c>
      <c r="T43">
        <f t="shared" si="11"/>
        <v>6</v>
      </c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2:55">
      <c r="B44">
        <v>29</v>
      </c>
      <c r="C44" t="s">
        <v>41</v>
      </c>
      <c r="D44">
        <v>8</v>
      </c>
      <c r="E44">
        <v>107</v>
      </c>
      <c r="F44">
        <v>1</v>
      </c>
      <c r="I44">
        <v>3</v>
      </c>
      <c r="J44">
        <v>1</v>
      </c>
      <c r="K44">
        <v>1</v>
      </c>
      <c r="L44">
        <v>3</v>
      </c>
      <c r="M44">
        <v>3</v>
      </c>
      <c r="N44">
        <v>3</v>
      </c>
      <c r="O44">
        <v>3</v>
      </c>
      <c r="P44">
        <v>3</v>
      </c>
      <c r="Q44">
        <v>6</v>
      </c>
      <c r="R44">
        <f t="shared" si="9"/>
        <v>4</v>
      </c>
      <c r="S44">
        <f t="shared" si="10"/>
        <v>4</v>
      </c>
      <c r="T44">
        <f t="shared" si="11"/>
        <v>6</v>
      </c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2:55">
      <c r="B45">
        <v>30</v>
      </c>
      <c r="C45" t="s">
        <v>41</v>
      </c>
      <c r="D45">
        <v>8</v>
      </c>
      <c r="E45">
        <v>105</v>
      </c>
      <c r="F45">
        <v>1</v>
      </c>
      <c r="I45">
        <v>3</v>
      </c>
      <c r="J45">
        <v>2</v>
      </c>
      <c r="K45">
        <v>3</v>
      </c>
      <c r="L45">
        <v>2</v>
      </c>
      <c r="M45">
        <v>3</v>
      </c>
      <c r="N45">
        <v>3</v>
      </c>
      <c r="O45">
        <v>2</v>
      </c>
      <c r="P45">
        <v>1</v>
      </c>
      <c r="Q45">
        <v>6</v>
      </c>
      <c r="R45">
        <f t="shared" si="9"/>
        <v>5</v>
      </c>
      <c r="S45">
        <f t="shared" si="10"/>
        <v>5</v>
      </c>
      <c r="T45">
        <f t="shared" si="11"/>
        <v>3</v>
      </c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2:55">
      <c r="B46">
        <v>31</v>
      </c>
      <c r="C46" t="s">
        <v>40</v>
      </c>
      <c r="D46">
        <v>8</v>
      </c>
      <c r="E46">
        <v>106</v>
      </c>
      <c r="F46">
        <v>1</v>
      </c>
      <c r="I46">
        <v>3</v>
      </c>
      <c r="J46">
        <v>2</v>
      </c>
      <c r="K46">
        <v>3</v>
      </c>
      <c r="L46">
        <v>3</v>
      </c>
      <c r="M46">
        <v>3</v>
      </c>
      <c r="N46">
        <v>1</v>
      </c>
      <c r="O46">
        <v>2</v>
      </c>
      <c r="P46">
        <v>3</v>
      </c>
      <c r="Q46">
        <v>6</v>
      </c>
      <c r="R46">
        <f t="shared" si="9"/>
        <v>3</v>
      </c>
      <c r="S46">
        <f t="shared" si="10"/>
        <v>5</v>
      </c>
      <c r="T46">
        <f t="shared" si="11"/>
        <v>6</v>
      </c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2:55">
      <c r="B47">
        <v>32</v>
      </c>
      <c r="C47" t="s">
        <v>41</v>
      </c>
      <c r="D47">
        <v>8</v>
      </c>
      <c r="E47">
        <v>101</v>
      </c>
      <c r="F47">
        <v>1</v>
      </c>
      <c r="I47">
        <v>3</v>
      </c>
      <c r="J47">
        <v>2</v>
      </c>
      <c r="K47">
        <v>3</v>
      </c>
      <c r="L47">
        <v>3</v>
      </c>
      <c r="M47">
        <v>2</v>
      </c>
      <c r="N47">
        <v>3</v>
      </c>
      <c r="O47">
        <v>3</v>
      </c>
      <c r="P47">
        <v>3</v>
      </c>
      <c r="Q47">
        <v>5</v>
      </c>
      <c r="R47">
        <f t="shared" si="9"/>
        <v>5</v>
      </c>
      <c r="S47">
        <f t="shared" si="10"/>
        <v>6</v>
      </c>
      <c r="T47">
        <f t="shared" si="11"/>
        <v>6</v>
      </c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2:55">
      <c r="B48">
        <v>33</v>
      </c>
      <c r="C48" t="s">
        <v>40</v>
      </c>
      <c r="D48">
        <v>8</v>
      </c>
      <c r="E48">
        <v>100</v>
      </c>
      <c r="F48">
        <v>1</v>
      </c>
      <c r="I48">
        <v>3</v>
      </c>
      <c r="J48">
        <v>1</v>
      </c>
      <c r="K48">
        <v>3</v>
      </c>
      <c r="L48">
        <v>3</v>
      </c>
      <c r="M48">
        <v>3</v>
      </c>
      <c r="N48">
        <v>3</v>
      </c>
      <c r="O48">
        <v>3</v>
      </c>
      <c r="P48">
        <v>3</v>
      </c>
      <c r="Q48">
        <v>6</v>
      </c>
      <c r="R48">
        <f t="shared" si="9"/>
        <v>4</v>
      </c>
      <c r="S48">
        <f t="shared" si="10"/>
        <v>6</v>
      </c>
      <c r="T48">
        <f t="shared" si="11"/>
        <v>6</v>
      </c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2:55">
      <c r="B49">
        <v>34</v>
      </c>
      <c r="C49" t="s">
        <v>41</v>
      </c>
      <c r="D49">
        <v>8</v>
      </c>
      <c r="E49">
        <v>104</v>
      </c>
      <c r="F49">
        <v>2</v>
      </c>
      <c r="I49">
        <v>3</v>
      </c>
      <c r="J49">
        <v>1</v>
      </c>
      <c r="K49">
        <v>3</v>
      </c>
      <c r="L49">
        <v>3</v>
      </c>
      <c r="M49">
        <v>3</v>
      </c>
      <c r="N49">
        <v>2</v>
      </c>
      <c r="O49">
        <v>3</v>
      </c>
      <c r="P49">
        <v>3</v>
      </c>
      <c r="Q49">
        <v>6</v>
      </c>
      <c r="R49">
        <f t="shared" si="9"/>
        <v>3</v>
      </c>
      <c r="S49">
        <f t="shared" si="10"/>
        <v>6</v>
      </c>
      <c r="T49">
        <f t="shared" si="11"/>
        <v>6</v>
      </c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2:55">
      <c r="B50">
        <v>35</v>
      </c>
      <c r="C50" t="s">
        <v>40</v>
      </c>
      <c r="D50">
        <v>8</v>
      </c>
      <c r="E50">
        <v>103</v>
      </c>
      <c r="F50">
        <v>2</v>
      </c>
      <c r="I50">
        <v>3</v>
      </c>
      <c r="J50">
        <v>3</v>
      </c>
      <c r="K50">
        <v>3</v>
      </c>
      <c r="L50">
        <v>2</v>
      </c>
      <c r="M50">
        <v>3</v>
      </c>
      <c r="N50">
        <v>1</v>
      </c>
      <c r="O50">
        <v>2</v>
      </c>
      <c r="P50">
        <v>2</v>
      </c>
      <c r="Q50">
        <v>6</v>
      </c>
      <c r="R50">
        <f t="shared" si="9"/>
        <v>4</v>
      </c>
      <c r="S50">
        <f t="shared" si="10"/>
        <v>5</v>
      </c>
      <c r="T50">
        <f t="shared" si="11"/>
        <v>4</v>
      </c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2:55">
      <c r="B51">
        <v>36</v>
      </c>
      <c r="C51" t="s">
        <v>41</v>
      </c>
      <c r="D51">
        <v>8</v>
      </c>
      <c r="E51">
        <v>107</v>
      </c>
      <c r="F51">
        <v>2</v>
      </c>
      <c r="I51">
        <v>3</v>
      </c>
      <c r="J51">
        <v>3</v>
      </c>
      <c r="K51">
        <v>2</v>
      </c>
      <c r="L51">
        <v>3</v>
      </c>
      <c r="M51">
        <v>3</v>
      </c>
      <c r="N51">
        <v>3</v>
      </c>
      <c r="O51">
        <v>3</v>
      </c>
      <c r="P51">
        <v>3</v>
      </c>
      <c r="Q51">
        <v>6</v>
      </c>
      <c r="R51">
        <f t="shared" si="9"/>
        <v>6</v>
      </c>
      <c r="S51">
        <f t="shared" si="10"/>
        <v>5</v>
      </c>
      <c r="T51">
        <f t="shared" si="11"/>
        <v>6</v>
      </c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</row>
    <row r="52" spans="2:55">
      <c r="B52">
        <v>37</v>
      </c>
      <c r="C52" t="s">
        <v>41</v>
      </c>
      <c r="D52">
        <v>8</v>
      </c>
      <c r="E52">
        <v>101</v>
      </c>
      <c r="F52">
        <v>2</v>
      </c>
      <c r="I52">
        <v>2</v>
      </c>
      <c r="J52">
        <v>2</v>
      </c>
      <c r="K52">
        <v>3</v>
      </c>
      <c r="L52">
        <v>3</v>
      </c>
      <c r="M52">
        <v>3</v>
      </c>
      <c r="N52">
        <v>3</v>
      </c>
      <c r="O52">
        <v>1</v>
      </c>
      <c r="P52">
        <v>3</v>
      </c>
      <c r="Q52">
        <v>5</v>
      </c>
      <c r="R52">
        <f t="shared" si="9"/>
        <v>5</v>
      </c>
      <c r="S52">
        <f t="shared" si="10"/>
        <v>4</v>
      </c>
      <c r="T52">
        <f t="shared" si="11"/>
        <v>6</v>
      </c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</row>
    <row r="53" spans="2:55">
      <c r="B53">
        <v>38</v>
      </c>
      <c r="C53" t="s">
        <v>40</v>
      </c>
      <c r="D53">
        <v>8</v>
      </c>
      <c r="E53">
        <v>106</v>
      </c>
      <c r="F53">
        <v>2</v>
      </c>
      <c r="I53">
        <v>3</v>
      </c>
      <c r="J53">
        <v>2</v>
      </c>
      <c r="K53">
        <v>2</v>
      </c>
      <c r="L53">
        <v>3</v>
      </c>
      <c r="M53">
        <v>3</v>
      </c>
      <c r="N53">
        <v>2</v>
      </c>
      <c r="O53">
        <v>2</v>
      </c>
      <c r="P53">
        <v>3</v>
      </c>
      <c r="Q53">
        <v>6</v>
      </c>
      <c r="R53">
        <f t="shared" si="9"/>
        <v>4</v>
      </c>
      <c r="S53">
        <f t="shared" si="10"/>
        <v>4</v>
      </c>
      <c r="T53">
        <f t="shared" si="11"/>
        <v>6</v>
      </c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</row>
    <row r="54" spans="2:55">
      <c r="B54">
        <v>39</v>
      </c>
      <c r="C54" t="s">
        <v>40</v>
      </c>
      <c r="D54">
        <v>8</v>
      </c>
      <c r="E54">
        <v>103</v>
      </c>
      <c r="F54">
        <v>2</v>
      </c>
      <c r="I54">
        <v>3</v>
      </c>
      <c r="J54">
        <v>3</v>
      </c>
      <c r="K54">
        <v>3</v>
      </c>
      <c r="L54">
        <v>3</v>
      </c>
      <c r="M54">
        <v>3</v>
      </c>
      <c r="N54">
        <v>1</v>
      </c>
      <c r="O54">
        <v>3</v>
      </c>
      <c r="P54">
        <v>2</v>
      </c>
      <c r="Q54">
        <v>6</v>
      </c>
      <c r="R54">
        <f t="shared" si="9"/>
        <v>4</v>
      </c>
      <c r="S54">
        <f t="shared" si="10"/>
        <v>6</v>
      </c>
      <c r="T54">
        <f t="shared" si="11"/>
        <v>5</v>
      </c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</row>
    <row r="55" spans="2:55">
      <c r="B55">
        <v>40</v>
      </c>
      <c r="C55" t="s">
        <v>41</v>
      </c>
      <c r="D55">
        <v>8</v>
      </c>
      <c r="E55">
        <v>105</v>
      </c>
      <c r="F55">
        <v>2</v>
      </c>
      <c r="I55">
        <v>3</v>
      </c>
      <c r="J55">
        <v>3</v>
      </c>
      <c r="K55">
        <v>3</v>
      </c>
      <c r="L55">
        <v>2</v>
      </c>
      <c r="M55">
        <v>3</v>
      </c>
      <c r="N55">
        <v>3</v>
      </c>
      <c r="O55">
        <v>2</v>
      </c>
      <c r="P55">
        <v>3</v>
      </c>
      <c r="Q55">
        <v>6</v>
      </c>
      <c r="R55">
        <f t="shared" si="9"/>
        <v>6</v>
      </c>
      <c r="S55">
        <f t="shared" si="10"/>
        <v>5</v>
      </c>
      <c r="T55">
        <f t="shared" si="11"/>
        <v>5</v>
      </c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</row>
    <row r="56" spans="2:55">
      <c r="B56">
        <v>41</v>
      </c>
      <c r="C56" t="s">
        <v>40</v>
      </c>
      <c r="D56">
        <v>8</v>
      </c>
      <c r="E56">
        <v>99</v>
      </c>
      <c r="F56">
        <v>2</v>
      </c>
      <c r="I56">
        <v>3</v>
      </c>
      <c r="J56">
        <v>3</v>
      </c>
      <c r="K56">
        <v>3</v>
      </c>
      <c r="L56">
        <v>2</v>
      </c>
      <c r="M56">
        <v>3</v>
      </c>
      <c r="N56">
        <v>3</v>
      </c>
      <c r="O56">
        <v>1</v>
      </c>
      <c r="P56">
        <v>2</v>
      </c>
      <c r="Q56">
        <v>6</v>
      </c>
      <c r="R56">
        <f t="shared" si="9"/>
        <v>6</v>
      </c>
      <c r="S56">
        <f t="shared" si="10"/>
        <v>4</v>
      </c>
      <c r="T56">
        <f t="shared" si="11"/>
        <v>4</v>
      </c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</row>
    <row r="57" spans="2:55">
      <c r="B57">
        <v>42</v>
      </c>
      <c r="C57" t="s">
        <v>41</v>
      </c>
      <c r="D57">
        <v>8</v>
      </c>
      <c r="E57">
        <v>106</v>
      </c>
      <c r="F57">
        <v>2</v>
      </c>
      <c r="I57">
        <v>3</v>
      </c>
      <c r="J57">
        <v>2</v>
      </c>
      <c r="K57">
        <v>3</v>
      </c>
      <c r="L57">
        <v>3</v>
      </c>
      <c r="M57">
        <v>3</v>
      </c>
      <c r="N57">
        <v>3</v>
      </c>
      <c r="O57">
        <v>3</v>
      </c>
      <c r="P57">
        <v>2</v>
      </c>
      <c r="Q57">
        <v>6</v>
      </c>
      <c r="R57">
        <f t="shared" si="9"/>
        <v>5</v>
      </c>
      <c r="S57">
        <f t="shared" si="10"/>
        <v>6</v>
      </c>
      <c r="T57">
        <f t="shared" si="11"/>
        <v>5</v>
      </c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</row>
    <row r="58" spans="2:55">
      <c r="J58" s="69">
        <f>AVERAGE(J37:J57)</f>
        <v>2.2857142857142856</v>
      </c>
      <c r="K58" s="69">
        <f>AVERAGE(K37:K57)</f>
        <v>2.6190476190476191</v>
      </c>
      <c r="L58" s="69">
        <f>AVERAGE(L37:L57)</f>
        <v>2.5238095238095237</v>
      </c>
      <c r="N58" s="69">
        <f>AVERAGE(N37:N57)</f>
        <v>2.4285714285714284</v>
      </c>
      <c r="O58" s="69">
        <f>AVERAGE(O37:O57)</f>
        <v>2.3809523809523809</v>
      </c>
      <c r="P58" s="69">
        <f>AVERAGE(P37:P57)</f>
        <v>2.5238095238095237</v>
      </c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</row>
    <row r="59" spans="2:55"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</row>
    <row r="60" spans="2:55"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</row>
    <row r="67" spans="22:28">
      <c r="V67" s="69"/>
      <c r="W67" s="69"/>
      <c r="X67" s="69"/>
      <c r="Y67" s="4" t="s">
        <v>112</v>
      </c>
      <c r="Z67" s="4" t="s">
        <v>18</v>
      </c>
      <c r="AA67" s="69"/>
      <c r="AB67" s="72" t="s">
        <v>17</v>
      </c>
    </row>
    <row r="68" spans="22:28">
      <c r="V68" s="69" t="s">
        <v>19</v>
      </c>
      <c r="W68" s="4" t="s">
        <v>125</v>
      </c>
      <c r="X68" s="4" t="s">
        <v>21</v>
      </c>
      <c r="Y68" s="69">
        <v>0.38095238095238093</v>
      </c>
      <c r="Z68" s="69">
        <v>1.2380952380952381</v>
      </c>
      <c r="AA68" s="69"/>
    </row>
    <row r="69" spans="22:28">
      <c r="V69" s="69"/>
      <c r="W69" s="4"/>
      <c r="X69" s="4" t="s">
        <v>22</v>
      </c>
      <c r="Y69" s="69">
        <v>2.2857142857142856</v>
      </c>
      <c r="Z69" s="69">
        <v>2.6190476190476191</v>
      </c>
      <c r="AA69" s="69"/>
    </row>
    <row r="70" spans="22:28">
      <c r="V70" s="69"/>
      <c r="W70" s="4" t="s">
        <v>126</v>
      </c>
      <c r="X70" s="4" t="s">
        <v>21</v>
      </c>
      <c r="Y70" s="69">
        <v>0.80952380952380953</v>
      </c>
      <c r="Z70" s="69">
        <v>1</v>
      </c>
      <c r="AA70" s="69"/>
    </row>
    <row r="71" spans="22:28">
      <c r="V71" s="69"/>
      <c r="W71" s="4"/>
      <c r="X71" s="4" t="s">
        <v>22</v>
      </c>
      <c r="Y71" s="69">
        <v>2.4285714285714284</v>
      </c>
      <c r="Z71" s="69">
        <v>2.3809523809523809</v>
      </c>
      <c r="AA71" s="69"/>
    </row>
    <row r="72" spans="22:28">
      <c r="V72" s="69"/>
      <c r="W72" s="69"/>
      <c r="X72" s="69"/>
      <c r="Y72" s="69"/>
      <c r="Z72" s="69"/>
      <c r="AA72" s="69"/>
    </row>
    <row r="73" spans="22:28">
      <c r="V73" s="69" t="s">
        <v>24</v>
      </c>
      <c r="W73" s="69" t="s">
        <v>161</v>
      </c>
      <c r="X73" s="69" t="s">
        <v>162</v>
      </c>
      <c r="Y73" s="69">
        <v>0.17561037061510262</v>
      </c>
      <c r="Z73" s="69">
        <v>0.24789362066324516</v>
      </c>
      <c r="AA73" s="69"/>
    </row>
    <row r="74" spans="22:28">
      <c r="V74" s="69"/>
      <c r="W74" s="69"/>
      <c r="X74" s="69" t="s">
        <v>163</v>
      </c>
      <c r="Y74" s="69">
        <v>0.17103128567683787</v>
      </c>
      <c r="Z74" s="69">
        <v>0.12865958177244102</v>
      </c>
      <c r="AA74" s="69"/>
    </row>
    <row r="75" spans="22:28">
      <c r="V75" s="69"/>
      <c r="W75" s="69" t="s">
        <v>164</v>
      </c>
      <c r="X75" s="69" t="s">
        <v>162</v>
      </c>
      <c r="Y75" s="69">
        <v>0.2025909274874538</v>
      </c>
      <c r="Z75" s="69">
        <v>0.23904572186687872</v>
      </c>
      <c r="AA75" s="69"/>
    </row>
    <row r="76" spans="22:28">
      <c r="V76" s="69"/>
      <c r="W76" s="69"/>
      <c r="X76" s="69" t="s">
        <v>163</v>
      </c>
      <c r="Y76" s="69">
        <v>0.18988001940358937</v>
      </c>
      <c r="Z76" s="69">
        <v>0.16148404721726828</v>
      </c>
      <c r="AA76" s="69"/>
    </row>
    <row r="77" spans="22:28">
      <c r="V77" s="69"/>
      <c r="W77" s="69"/>
      <c r="X77" s="69"/>
      <c r="Y77" s="69"/>
      <c r="Z77" s="69"/>
      <c r="AA77" s="69"/>
    </row>
    <row r="78" spans="22:28">
      <c r="V78" s="69" t="s">
        <v>152</v>
      </c>
      <c r="W78" s="69" t="s">
        <v>161</v>
      </c>
      <c r="X78" s="69" t="s">
        <v>162</v>
      </c>
      <c r="Y78" s="69">
        <v>0.80474781616295654</v>
      </c>
      <c r="Z78" s="69">
        <v>1.13599128098599</v>
      </c>
      <c r="AA78" s="69"/>
    </row>
    <row r="79" spans="22:28">
      <c r="V79" s="69"/>
      <c r="W79" s="69"/>
      <c r="X79" s="69" t="s">
        <v>163</v>
      </c>
      <c r="Y79" s="69">
        <v>0.78376381281972607</v>
      </c>
      <c r="Z79" s="69">
        <v>0.58959227235357159</v>
      </c>
      <c r="AA79" s="69"/>
    </row>
    <row r="80" spans="22:28">
      <c r="V80" s="69"/>
      <c r="W80" s="69" t="s">
        <v>164</v>
      </c>
      <c r="X80" s="69" t="s">
        <v>162</v>
      </c>
      <c r="Y80" s="69">
        <v>0.92838826032256672</v>
      </c>
      <c r="Z80" s="69">
        <v>1.0954451150103321</v>
      </c>
      <c r="AA80" s="69"/>
    </row>
    <row r="81" spans="22:27">
      <c r="V81" s="69"/>
      <c r="W81" s="69"/>
      <c r="X81" s="69" t="s">
        <v>163</v>
      </c>
      <c r="Y81" s="69">
        <v>0.87013956187663188</v>
      </c>
      <c r="Z81" s="69">
        <v>0.74001286990095483</v>
      </c>
      <c r="AA81" s="69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39"/>
  <sheetViews>
    <sheetView workbookViewId="0">
      <selection activeCell="F5" sqref="F5"/>
    </sheetView>
  </sheetViews>
  <sheetFormatPr baseColWidth="10" defaultRowHeight="15" x14ac:dyDescent="0"/>
  <cols>
    <col min="1" max="1" width="16.33203125" customWidth="1"/>
    <col min="4" max="4" width="10.83203125" style="5"/>
    <col min="8" max="8" width="15" customWidth="1"/>
    <col min="9" max="9" width="14" customWidth="1"/>
    <col min="10" max="12" width="13.33203125" customWidth="1"/>
    <col min="13" max="13" width="13.83203125" customWidth="1"/>
    <col min="14" max="15" width="14.1640625" customWidth="1"/>
    <col min="16" max="18" width="13.1640625" customWidth="1"/>
    <col min="21" max="21" width="15.33203125" customWidth="1"/>
    <col min="22" max="22" width="14.1640625" customWidth="1"/>
    <col min="23" max="23" width="15.33203125" customWidth="1"/>
    <col min="24" max="25" width="13.1640625" customWidth="1"/>
    <col min="26" max="26" width="14" customWidth="1"/>
  </cols>
  <sheetData>
    <row r="1" spans="1:54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54">
      <c r="A2" s="82" t="s">
        <v>199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54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6" spans="1:54">
      <c r="A6" s="55" t="s">
        <v>178</v>
      </c>
      <c r="B6" s="56"/>
    </row>
    <row r="7" spans="1:54">
      <c r="A7" s="2" t="s">
        <v>177</v>
      </c>
    </row>
    <row r="8" spans="1:54">
      <c r="I8" s="41"/>
    </row>
    <row r="9" spans="1:54">
      <c r="I9" s="53" t="s">
        <v>92</v>
      </c>
      <c r="J9" s="53"/>
      <c r="K9" s="54"/>
      <c r="L9" s="54"/>
      <c r="M9" s="53" t="s">
        <v>93</v>
      </c>
      <c r="N9" s="53"/>
    </row>
    <row r="10" spans="1:54">
      <c r="I10" s="14"/>
      <c r="J10" s="14"/>
      <c r="K10" s="14"/>
      <c r="L10" s="14"/>
      <c r="M10" s="14"/>
      <c r="N10" s="14"/>
      <c r="Q10" s="4" t="s">
        <v>176</v>
      </c>
      <c r="R10" s="4"/>
      <c r="S10" s="78"/>
      <c r="U10" s="4" t="s">
        <v>183</v>
      </c>
      <c r="V10" s="4"/>
      <c r="W10" s="14"/>
      <c r="X10" s="4"/>
      <c r="Y10" s="69"/>
      <c r="Z10" s="14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</row>
    <row r="11" spans="1:54">
      <c r="A11" t="s">
        <v>166</v>
      </c>
      <c r="I11" s="14" t="s">
        <v>50</v>
      </c>
      <c r="J11" s="14" t="s">
        <v>51</v>
      </c>
      <c r="K11" s="14" t="s">
        <v>52</v>
      </c>
      <c r="L11" s="14"/>
      <c r="M11" s="14" t="s">
        <v>50</v>
      </c>
      <c r="N11" s="14" t="s">
        <v>51</v>
      </c>
      <c r="O11" s="14" t="s">
        <v>52</v>
      </c>
      <c r="Q11" s="4" t="s">
        <v>17</v>
      </c>
      <c r="R11" s="4"/>
      <c r="S11" s="14"/>
      <c r="U11" s="4" t="s">
        <v>175</v>
      </c>
      <c r="V11" s="4"/>
      <c r="W11" s="14"/>
      <c r="X11" s="4"/>
      <c r="Y11" s="69"/>
      <c r="Z11" s="14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</row>
    <row r="12" spans="1:54">
      <c r="A12" s="5" t="s">
        <v>1</v>
      </c>
      <c r="B12" s="5" t="s">
        <v>2</v>
      </c>
      <c r="C12" s="5" t="s">
        <v>3</v>
      </c>
      <c r="D12" s="5" t="s">
        <v>35</v>
      </c>
      <c r="E12" s="5" t="s">
        <v>5</v>
      </c>
      <c r="F12" s="5" t="s">
        <v>6</v>
      </c>
      <c r="G12" s="5" t="s">
        <v>165</v>
      </c>
      <c r="H12" s="5" t="s">
        <v>73</v>
      </c>
      <c r="I12" s="29" t="s">
        <v>74</v>
      </c>
      <c r="J12" s="29" t="s">
        <v>75</v>
      </c>
      <c r="K12" s="25" t="s">
        <v>76</v>
      </c>
      <c r="L12" s="5" t="s">
        <v>81</v>
      </c>
      <c r="M12" s="29" t="s">
        <v>82</v>
      </c>
      <c r="N12" s="29" t="s">
        <v>83</v>
      </c>
      <c r="O12" s="25" t="s">
        <v>84</v>
      </c>
      <c r="P12" s="7" t="s">
        <v>14</v>
      </c>
      <c r="Q12" s="30" t="s">
        <v>15</v>
      </c>
      <c r="R12" s="30" t="s">
        <v>16</v>
      </c>
      <c r="S12" s="30" t="s">
        <v>39</v>
      </c>
      <c r="T12" s="14"/>
      <c r="U12" s="7" t="s">
        <v>100</v>
      </c>
      <c r="V12" s="7" t="s">
        <v>101</v>
      </c>
      <c r="W12" s="7" t="s">
        <v>102</v>
      </c>
      <c r="X12" s="7" t="s">
        <v>103</v>
      </c>
      <c r="Y12" s="7" t="s">
        <v>104</v>
      </c>
      <c r="Z12" s="7" t="s">
        <v>105</v>
      </c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</row>
    <row r="13" spans="1:54">
      <c r="A13" s="5"/>
      <c r="B13" s="5"/>
      <c r="C13" s="5"/>
      <c r="E13" s="5"/>
      <c r="F13" s="5"/>
      <c r="G13" s="5"/>
      <c r="H13" s="5"/>
      <c r="I13" s="25"/>
      <c r="J13" s="25"/>
      <c r="K13" s="25"/>
      <c r="L13" s="25"/>
      <c r="M13" s="25"/>
      <c r="N13" s="25"/>
      <c r="O13" s="25"/>
      <c r="P13" s="7"/>
      <c r="Q13" s="7"/>
      <c r="R13" s="7"/>
      <c r="S13" s="7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</row>
    <row r="14" spans="1:54">
      <c r="A14" s="5"/>
      <c r="B14" s="5"/>
      <c r="C14" s="5"/>
      <c r="E14" s="5"/>
      <c r="F14" s="5"/>
      <c r="G14" s="5"/>
      <c r="H14" s="5"/>
      <c r="I14" s="25"/>
      <c r="J14" s="25"/>
      <c r="K14" s="25"/>
      <c r="L14" s="25"/>
      <c r="M14" s="25"/>
      <c r="N14" s="25"/>
      <c r="O14" s="25"/>
      <c r="P14" s="7"/>
      <c r="Q14" s="7"/>
      <c r="R14" s="7"/>
      <c r="S14" s="7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</row>
    <row r="15" spans="1:54">
      <c r="A15" s="40" t="s">
        <v>25</v>
      </c>
      <c r="B15" s="5"/>
      <c r="C15" s="5"/>
      <c r="E15" s="5"/>
      <c r="F15" s="5"/>
      <c r="G15" s="5"/>
      <c r="H15" s="5"/>
      <c r="I15" s="25"/>
      <c r="J15" s="25"/>
      <c r="K15" s="25"/>
      <c r="L15" s="25"/>
      <c r="M15" s="25"/>
      <c r="N15" s="25"/>
      <c r="O15" s="25"/>
      <c r="P15" s="7"/>
      <c r="Q15" s="7"/>
      <c r="R15" s="7"/>
      <c r="S15" s="7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>
      <c r="A16" s="5">
        <v>1</v>
      </c>
      <c r="B16" s="5" t="s">
        <v>40</v>
      </c>
      <c r="C16" s="5">
        <v>6</v>
      </c>
      <c r="D16" s="5">
        <v>81</v>
      </c>
      <c r="E16" s="5">
        <v>1</v>
      </c>
      <c r="F16" s="5"/>
      <c r="G16" s="5">
        <v>1</v>
      </c>
      <c r="H16" s="5">
        <v>4</v>
      </c>
      <c r="I16" s="5">
        <v>1</v>
      </c>
      <c r="J16" s="5">
        <v>3</v>
      </c>
      <c r="K16" s="5">
        <v>3</v>
      </c>
      <c r="L16" s="5">
        <v>4</v>
      </c>
      <c r="M16" s="5">
        <v>0</v>
      </c>
      <c r="N16" s="5">
        <v>2</v>
      </c>
      <c r="O16" s="5">
        <v>2</v>
      </c>
      <c r="P16" s="8">
        <f>SUM(H16+L16)</f>
        <v>8</v>
      </c>
      <c r="Q16" s="8">
        <f t="shared" ref="Q16:S31" si="0">SUM(I16+M16)</f>
        <v>1</v>
      </c>
      <c r="R16" s="8">
        <f t="shared" si="0"/>
        <v>5</v>
      </c>
      <c r="S16" s="8">
        <f t="shared" si="0"/>
        <v>5</v>
      </c>
      <c r="U16" s="8">
        <f>SUM(I16+I43)</f>
        <v>5</v>
      </c>
      <c r="V16" s="8">
        <f t="shared" ref="V16:W25" si="1">SUM(J16+J43)</f>
        <v>7</v>
      </c>
      <c r="W16" s="8">
        <f>SUM(K16+K43)</f>
        <v>6</v>
      </c>
      <c r="X16">
        <f>SUM(M16+M43)</f>
        <v>3</v>
      </c>
      <c r="Y16">
        <f t="shared" ref="Y16:Z25" si="2">SUM(N16+N43)</f>
        <v>5</v>
      </c>
      <c r="Z16">
        <f t="shared" si="2"/>
        <v>5</v>
      </c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</row>
    <row r="17" spans="1:55">
      <c r="A17" s="5">
        <v>2</v>
      </c>
      <c r="B17" s="5" t="s">
        <v>41</v>
      </c>
      <c r="C17" s="5">
        <v>6</v>
      </c>
      <c r="D17" s="5">
        <v>76</v>
      </c>
      <c r="E17" s="5">
        <v>1</v>
      </c>
      <c r="F17" s="5"/>
      <c r="G17" s="5">
        <v>1</v>
      </c>
      <c r="H17" s="5">
        <v>4</v>
      </c>
      <c r="I17" s="5">
        <v>2</v>
      </c>
      <c r="J17" s="5">
        <v>0</v>
      </c>
      <c r="K17" s="5">
        <v>0</v>
      </c>
      <c r="L17" s="5">
        <v>4</v>
      </c>
      <c r="M17" s="5">
        <v>3</v>
      </c>
      <c r="N17" s="5">
        <v>0</v>
      </c>
      <c r="O17" s="5">
        <v>0</v>
      </c>
      <c r="P17" s="8">
        <f t="shared" ref="P17:S83" si="3">SUM(H17+L17)</f>
        <v>8</v>
      </c>
      <c r="Q17" s="8">
        <f t="shared" si="0"/>
        <v>5</v>
      </c>
      <c r="R17" s="8">
        <f t="shared" si="0"/>
        <v>0</v>
      </c>
      <c r="S17" s="8">
        <f t="shared" si="0"/>
        <v>0</v>
      </c>
      <c r="U17" s="8">
        <f t="shared" ref="U17:U25" si="4">SUM(I17+I44)</f>
        <v>3</v>
      </c>
      <c r="V17" s="8">
        <f t="shared" si="1"/>
        <v>1</v>
      </c>
      <c r="W17" s="8">
        <f t="shared" si="1"/>
        <v>1</v>
      </c>
      <c r="X17">
        <f t="shared" ref="X17:X25" si="5">SUM(M17+M44)</f>
        <v>7</v>
      </c>
      <c r="Y17">
        <f t="shared" si="2"/>
        <v>4</v>
      </c>
      <c r="Z17">
        <f t="shared" si="2"/>
        <v>4</v>
      </c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</row>
    <row r="18" spans="1:55">
      <c r="A18" s="5">
        <v>3</v>
      </c>
      <c r="B18" s="5" t="s">
        <v>40</v>
      </c>
      <c r="C18" s="5">
        <v>6</v>
      </c>
      <c r="D18" s="5">
        <v>79</v>
      </c>
      <c r="E18" s="5">
        <v>1</v>
      </c>
      <c r="F18" s="5"/>
      <c r="G18" s="5">
        <v>1</v>
      </c>
      <c r="H18" s="5">
        <v>4</v>
      </c>
      <c r="I18" s="5">
        <v>0</v>
      </c>
      <c r="J18" s="5">
        <v>0</v>
      </c>
      <c r="K18" s="5">
        <v>0</v>
      </c>
      <c r="L18" s="5">
        <v>4</v>
      </c>
      <c r="M18" s="5">
        <v>2</v>
      </c>
      <c r="N18" s="5">
        <v>2</v>
      </c>
      <c r="O18" s="5">
        <v>0</v>
      </c>
      <c r="P18" s="8">
        <f t="shared" si="3"/>
        <v>8</v>
      </c>
      <c r="Q18" s="8">
        <f t="shared" si="0"/>
        <v>2</v>
      </c>
      <c r="R18" s="8">
        <f t="shared" si="0"/>
        <v>2</v>
      </c>
      <c r="S18" s="8">
        <f t="shared" si="0"/>
        <v>0</v>
      </c>
      <c r="U18" s="8">
        <f t="shared" si="4"/>
        <v>4</v>
      </c>
      <c r="V18" s="8">
        <f t="shared" si="1"/>
        <v>4</v>
      </c>
      <c r="W18" s="8">
        <f t="shared" si="1"/>
        <v>4</v>
      </c>
      <c r="X18">
        <f t="shared" si="5"/>
        <v>6</v>
      </c>
      <c r="Y18">
        <f t="shared" si="2"/>
        <v>6</v>
      </c>
      <c r="Z18">
        <f t="shared" si="2"/>
        <v>4</v>
      </c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  <row r="19" spans="1:55">
      <c r="A19" s="5">
        <v>4</v>
      </c>
      <c r="B19" s="5" t="s">
        <v>40</v>
      </c>
      <c r="C19" s="5">
        <v>6</v>
      </c>
      <c r="D19" s="5">
        <v>82</v>
      </c>
      <c r="E19" s="5">
        <v>1</v>
      </c>
      <c r="F19" s="5"/>
      <c r="G19" s="5">
        <v>1</v>
      </c>
      <c r="H19" s="5">
        <v>3</v>
      </c>
      <c r="I19" s="5">
        <v>0</v>
      </c>
      <c r="J19" s="5">
        <v>3</v>
      </c>
      <c r="K19" s="5">
        <v>0</v>
      </c>
      <c r="L19" s="5">
        <v>3</v>
      </c>
      <c r="M19" s="5">
        <v>2</v>
      </c>
      <c r="N19" s="5">
        <v>3</v>
      </c>
      <c r="O19" s="5">
        <v>1</v>
      </c>
      <c r="P19" s="8">
        <f t="shared" si="3"/>
        <v>6</v>
      </c>
      <c r="Q19" s="8">
        <f t="shared" si="0"/>
        <v>2</v>
      </c>
      <c r="R19" s="8">
        <f t="shared" si="0"/>
        <v>6</v>
      </c>
      <c r="S19" s="8">
        <f t="shared" si="0"/>
        <v>1</v>
      </c>
      <c r="U19" s="8">
        <f t="shared" si="4"/>
        <v>4</v>
      </c>
      <c r="V19" s="8">
        <f t="shared" si="1"/>
        <v>7</v>
      </c>
      <c r="W19" s="8">
        <f t="shared" si="1"/>
        <v>4</v>
      </c>
      <c r="X19">
        <f t="shared" si="5"/>
        <v>6</v>
      </c>
      <c r="Y19">
        <f t="shared" si="2"/>
        <v>6</v>
      </c>
      <c r="Z19">
        <f t="shared" si="2"/>
        <v>5</v>
      </c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</row>
    <row r="20" spans="1:55">
      <c r="A20" s="5">
        <v>5</v>
      </c>
      <c r="B20" s="5" t="s">
        <v>40</v>
      </c>
      <c r="C20" s="5">
        <v>6</v>
      </c>
      <c r="D20" s="5">
        <v>81</v>
      </c>
      <c r="E20" s="5">
        <v>1</v>
      </c>
      <c r="F20" s="5"/>
      <c r="G20" s="5">
        <v>1</v>
      </c>
      <c r="H20" s="5">
        <v>4</v>
      </c>
      <c r="I20" s="5">
        <v>4</v>
      </c>
      <c r="J20" s="5">
        <v>4</v>
      </c>
      <c r="K20" s="5">
        <v>4</v>
      </c>
      <c r="L20" s="5">
        <v>4</v>
      </c>
      <c r="M20" s="5">
        <v>4</v>
      </c>
      <c r="N20" s="5">
        <v>4</v>
      </c>
      <c r="O20" s="5">
        <v>4</v>
      </c>
      <c r="P20" s="8">
        <f t="shared" si="3"/>
        <v>8</v>
      </c>
      <c r="Q20" s="8">
        <f t="shared" si="0"/>
        <v>8</v>
      </c>
      <c r="R20" s="8">
        <f t="shared" si="0"/>
        <v>8</v>
      </c>
      <c r="S20" s="8">
        <f t="shared" si="0"/>
        <v>8</v>
      </c>
      <c r="U20" s="8">
        <f t="shared" si="4"/>
        <v>8</v>
      </c>
      <c r="V20" s="8">
        <f t="shared" si="1"/>
        <v>8</v>
      </c>
      <c r="W20" s="8">
        <f t="shared" si="1"/>
        <v>8</v>
      </c>
      <c r="X20">
        <f t="shared" si="5"/>
        <v>8</v>
      </c>
      <c r="Y20">
        <f t="shared" si="2"/>
        <v>8</v>
      </c>
      <c r="Z20">
        <f t="shared" si="2"/>
        <v>8</v>
      </c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</row>
    <row r="21" spans="1:55">
      <c r="A21" s="5">
        <v>6</v>
      </c>
      <c r="B21" s="5" t="s">
        <v>40</v>
      </c>
      <c r="C21" s="5">
        <v>6</v>
      </c>
      <c r="D21" s="5">
        <v>80</v>
      </c>
      <c r="E21" s="5">
        <v>1</v>
      </c>
      <c r="F21" s="5"/>
      <c r="G21" s="5">
        <v>1</v>
      </c>
      <c r="H21" s="5">
        <v>4</v>
      </c>
      <c r="I21" s="5">
        <v>0</v>
      </c>
      <c r="J21" s="5">
        <v>4</v>
      </c>
      <c r="K21" s="5">
        <v>4</v>
      </c>
      <c r="L21" s="5">
        <v>4</v>
      </c>
      <c r="M21" s="5">
        <v>0</v>
      </c>
      <c r="N21" s="5">
        <v>2</v>
      </c>
      <c r="O21" s="5">
        <v>1</v>
      </c>
      <c r="P21" s="8">
        <f t="shared" si="3"/>
        <v>8</v>
      </c>
      <c r="Q21" s="8">
        <f t="shared" si="0"/>
        <v>0</v>
      </c>
      <c r="R21" s="8">
        <f t="shared" si="0"/>
        <v>6</v>
      </c>
      <c r="S21" s="8">
        <f t="shared" si="0"/>
        <v>5</v>
      </c>
      <c r="U21" s="8">
        <f t="shared" si="4"/>
        <v>4</v>
      </c>
      <c r="V21" s="8">
        <f t="shared" si="1"/>
        <v>8</v>
      </c>
      <c r="W21" s="8">
        <f t="shared" si="1"/>
        <v>8</v>
      </c>
      <c r="X21">
        <f t="shared" si="5"/>
        <v>4</v>
      </c>
      <c r="Y21">
        <f t="shared" si="2"/>
        <v>6</v>
      </c>
      <c r="Z21">
        <f t="shared" si="2"/>
        <v>5</v>
      </c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</row>
    <row r="22" spans="1:55">
      <c r="A22" s="5">
        <v>7</v>
      </c>
      <c r="B22" s="5" t="s">
        <v>41</v>
      </c>
      <c r="C22" s="5">
        <v>6</v>
      </c>
      <c r="D22" s="5">
        <v>79</v>
      </c>
      <c r="E22" s="5">
        <v>1</v>
      </c>
      <c r="F22" s="5"/>
      <c r="G22" s="5">
        <v>1</v>
      </c>
      <c r="H22" s="5">
        <v>4</v>
      </c>
      <c r="I22" s="5">
        <v>4</v>
      </c>
      <c r="J22" s="5">
        <v>4</v>
      </c>
      <c r="K22" s="5">
        <v>3</v>
      </c>
      <c r="L22" s="5">
        <v>3</v>
      </c>
      <c r="M22" s="5">
        <v>2</v>
      </c>
      <c r="N22" s="5">
        <v>2</v>
      </c>
      <c r="O22" s="5">
        <v>1</v>
      </c>
      <c r="P22" s="8">
        <f t="shared" si="3"/>
        <v>7</v>
      </c>
      <c r="Q22" s="8">
        <f t="shared" si="0"/>
        <v>6</v>
      </c>
      <c r="R22" s="8">
        <f t="shared" si="0"/>
        <v>6</v>
      </c>
      <c r="S22" s="8">
        <f t="shared" si="0"/>
        <v>4</v>
      </c>
      <c r="U22" s="8">
        <f t="shared" si="4"/>
        <v>6</v>
      </c>
      <c r="V22" s="8">
        <f t="shared" si="1"/>
        <v>4</v>
      </c>
      <c r="W22" s="8">
        <f t="shared" si="1"/>
        <v>3</v>
      </c>
      <c r="X22">
        <f t="shared" si="5"/>
        <v>3</v>
      </c>
      <c r="Y22">
        <f t="shared" si="2"/>
        <v>2</v>
      </c>
      <c r="Z22">
        <f t="shared" si="2"/>
        <v>1</v>
      </c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</row>
    <row r="23" spans="1:55">
      <c r="A23" s="5">
        <v>8</v>
      </c>
      <c r="B23" s="5" t="s">
        <v>40</v>
      </c>
      <c r="C23" s="5">
        <v>6</v>
      </c>
      <c r="D23" s="5">
        <v>79</v>
      </c>
      <c r="E23" s="5">
        <v>1</v>
      </c>
      <c r="F23" s="5"/>
      <c r="G23" s="5">
        <v>1</v>
      </c>
      <c r="H23" s="5">
        <v>4</v>
      </c>
      <c r="I23" s="5">
        <v>3</v>
      </c>
      <c r="J23" s="5">
        <v>3</v>
      </c>
      <c r="K23" s="5">
        <v>3</v>
      </c>
      <c r="L23" s="5">
        <v>4</v>
      </c>
      <c r="M23" s="5">
        <v>2</v>
      </c>
      <c r="N23" s="5">
        <v>2</v>
      </c>
      <c r="O23" s="5">
        <v>2</v>
      </c>
      <c r="P23" s="8">
        <f t="shared" si="3"/>
        <v>8</v>
      </c>
      <c r="Q23" s="8">
        <f t="shared" si="0"/>
        <v>5</v>
      </c>
      <c r="R23" s="8">
        <f t="shared" si="0"/>
        <v>5</v>
      </c>
      <c r="S23" s="8">
        <f t="shared" si="0"/>
        <v>5</v>
      </c>
      <c r="U23" s="8">
        <f t="shared" si="4"/>
        <v>7</v>
      </c>
      <c r="V23" s="8">
        <f t="shared" si="1"/>
        <v>7</v>
      </c>
      <c r="W23" s="8">
        <f t="shared" si="1"/>
        <v>7</v>
      </c>
      <c r="X23">
        <f t="shared" si="5"/>
        <v>6</v>
      </c>
      <c r="Y23">
        <f t="shared" si="2"/>
        <v>6</v>
      </c>
      <c r="Z23">
        <f t="shared" si="2"/>
        <v>6</v>
      </c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</row>
    <row r="24" spans="1:55">
      <c r="A24" s="5">
        <v>9</v>
      </c>
      <c r="B24" s="5" t="s">
        <v>41</v>
      </c>
      <c r="C24" s="5">
        <v>6</v>
      </c>
      <c r="D24" s="5">
        <v>81</v>
      </c>
      <c r="E24" s="5">
        <v>1</v>
      </c>
      <c r="F24" s="5"/>
      <c r="G24" s="5">
        <v>1</v>
      </c>
      <c r="H24" s="5">
        <v>4</v>
      </c>
      <c r="I24" s="5">
        <v>0</v>
      </c>
      <c r="J24" s="5">
        <v>3</v>
      </c>
      <c r="K24" s="5">
        <v>2</v>
      </c>
      <c r="L24" s="5">
        <v>4</v>
      </c>
      <c r="M24" s="5">
        <v>1</v>
      </c>
      <c r="N24" s="5">
        <v>2</v>
      </c>
      <c r="O24" s="5">
        <v>2</v>
      </c>
      <c r="P24" s="8">
        <f t="shared" si="3"/>
        <v>8</v>
      </c>
      <c r="Q24" s="8">
        <f t="shared" si="0"/>
        <v>1</v>
      </c>
      <c r="R24" s="8">
        <f t="shared" si="0"/>
        <v>5</v>
      </c>
      <c r="S24" s="8">
        <f t="shared" si="0"/>
        <v>4</v>
      </c>
      <c r="U24" s="8">
        <f t="shared" si="4"/>
        <v>4</v>
      </c>
      <c r="V24" s="8">
        <f t="shared" si="1"/>
        <v>7</v>
      </c>
      <c r="W24" s="8">
        <f t="shared" si="1"/>
        <v>6</v>
      </c>
      <c r="X24">
        <f t="shared" si="5"/>
        <v>5</v>
      </c>
      <c r="Y24">
        <f t="shared" si="2"/>
        <v>6</v>
      </c>
      <c r="Z24">
        <f t="shared" si="2"/>
        <v>6</v>
      </c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</row>
    <row r="25" spans="1:55">
      <c r="A25" s="5">
        <v>10</v>
      </c>
      <c r="B25" s="5" t="s">
        <v>40</v>
      </c>
      <c r="C25" s="5">
        <v>6</v>
      </c>
      <c r="D25" s="5">
        <v>79</v>
      </c>
      <c r="E25" s="5">
        <v>1</v>
      </c>
      <c r="F25" s="5"/>
      <c r="G25" s="5">
        <v>1</v>
      </c>
      <c r="H25" s="5">
        <v>4</v>
      </c>
      <c r="I25" s="5">
        <v>0</v>
      </c>
      <c r="J25" s="5">
        <v>0</v>
      </c>
      <c r="K25" s="5">
        <v>0</v>
      </c>
      <c r="L25" s="5">
        <v>4</v>
      </c>
      <c r="M25" s="5">
        <v>2</v>
      </c>
      <c r="N25" s="5">
        <v>4</v>
      </c>
      <c r="O25" s="5">
        <v>0</v>
      </c>
      <c r="P25" s="8">
        <f t="shared" si="3"/>
        <v>8</v>
      </c>
      <c r="Q25" s="8">
        <f t="shared" si="0"/>
        <v>2</v>
      </c>
      <c r="R25" s="8">
        <f t="shared" si="0"/>
        <v>4</v>
      </c>
      <c r="S25" s="8">
        <f t="shared" si="0"/>
        <v>0</v>
      </c>
      <c r="U25" s="8">
        <f t="shared" si="4"/>
        <v>4</v>
      </c>
      <c r="V25" s="8">
        <f t="shared" si="1"/>
        <v>4</v>
      </c>
      <c r="W25" s="8">
        <f t="shared" si="1"/>
        <v>4</v>
      </c>
      <c r="X25">
        <f t="shared" si="5"/>
        <v>6</v>
      </c>
      <c r="Y25">
        <f t="shared" si="2"/>
        <v>8</v>
      </c>
      <c r="Z25">
        <f t="shared" si="2"/>
        <v>4</v>
      </c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</row>
    <row r="26" spans="1:55">
      <c r="A26" s="5">
        <v>11</v>
      </c>
      <c r="B26" s="5" t="s">
        <v>41</v>
      </c>
      <c r="C26" s="5">
        <v>6</v>
      </c>
      <c r="D26" s="5">
        <v>79</v>
      </c>
      <c r="E26" s="5">
        <v>1</v>
      </c>
      <c r="F26" s="5"/>
      <c r="G26" s="5">
        <v>1</v>
      </c>
      <c r="H26" s="5">
        <v>4</v>
      </c>
      <c r="I26" s="5">
        <v>3</v>
      </c>
      <c r="J26" s="5">
        <v>3</v>
      </c>
      <c r="K26" s="5">
        <v>3</v>
      </c>
      <c r="L26" s="5">
        <v>4</v>
      </c>
      <c r="M26" s="5">
        <v>3</v>
      </c>
      <c r="N26" s="5">
        <v>3</v>
      </c>
      <c r="O26" s="5">
        <v>2</v>
      </c>
      <c r="P26" s="8">
        <f t="shared" si="3"/>
        <v>8</v>
      </c>
      <c r="Q26" s="8">
        <f t="shared" si="0"/>
        <v>6</v>
      </c>
      <c r="R26" s="8">
        <f t="shared" si="0"/>
        <v>6</v>
      </c>
      <c r="S26" s="8">
        <f t="shared" si="0"/>
        <v>5</v>
      </c>
      <c r="U26" s="8">
        <f>SUM(I26+I70)</f>
        <v>4</v>
      </c>
      <c r="V26" s="8">
        <f>SUM(J26+J70)</f>
        <v>7</v>
      </c>
      <c r="W26" s="8">
        <f>SUM(K26+K70)</f>
        <v>6</v>
      </c>
      <c r="X26">
        <f>SUM(M26+M70)</f>
        <v>7</v>
      </c>
      <c r="Y26">
        <f>SUM(N26+N70)</f>
        <v>7</v>
      </c>
      <c r="Z26">
        <f>SUM(O26+O70)</f>
        <v>6</v>
      </c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</row>
    <row r="27" spans="1:55">
      <c r="A27" s="5">
        <v>12</v>
      </c>
      <c r="B27" s="5" t="s">
        <v>41</v>
      </c>
      <c r="C27" s="5">
        <v>6</v>
      </c>
      <c r="D27" s="5">
        <v>81</v>
      </c>
      <c r="E27" s="5">
        <v>1</v>
      </c>
      <c r="F27" s="5"/>
      <c r="G27" s="5">
        <v>1</v>
      </c>
      <c r="H27" s="5">
        <v>4</v>
      </c>
      <c r="I27" s="5">
        <v>1</v>
      </c>
      <c r="J27" s="5">
        <v>3</v>
      </c>
      <c r="K27" s="5">
        <v>3</v>
      </c>
      <c r="L27" s="5">
        <v>4</v>
      </c>
      <c r="M27" s="5">
        <v>0</v>
      </c>
      <c r="N27" s="5">
        <v>2</v>
      </c>
      <c r="O27" s="5">
        <v>2</v>
      </c>
      <c r="P27" s="8">
        <f t="shared" si="3"/>
        <v>8</v>
      </c>
      <c r="Q27" s="8">
        <f t="shared" si="0"/>
        <v>1</v>
      </c>
      <c r="R27" s="8">
        <f t="shared" si="0"/>
        <v>5</v>
      </c>
      <c r="S27" s="8">
        <f t="shared" si="0"/>
        <v>5</v>
      </c>
      <c r="U27" s="8">
        <f>SUM(I27+I71)</f>
        <v>1</v>
      </c>
      <c r="V27" s="8">
        <f>SUM(J27+J71)</f>
        <v>7</v>
      </c>
      <c r="W27" s="8">
        <f>SUM(K27+K71)</f>
        <v>7</v>
      </c>
      <c r="X27" s="14">
        <f>SUM(M27+M71)</f>
        <v>0</v>
      </c>
      <c r="Y27" s="14">
        <f>SUM(N27+N71)</f>
        <v>6</v>
      </c>
      <c r="Z27" s="14">
        <f>SUM(O27+O71)</f>
        <v>6</v>
      </c>
      <c r="AA27" s="14"/>
      <c r="AB27" s="14"/>
      <c r="AC27" s="14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</row>
    <row r="28" spans="1:55" s="43" customFormat="1">
      <c r="A28" s="9">
        <v>13</v>
      </c>
      <c r="B28" s="9" t="s">
        <v>41</v>
      </c>
      <c r="C28" s="9">
        <v>6</v>
      </c>
      <c r="D28" s="9">
        <v>77</v>
      </c>
      <c r="E28" s="9">
        <v>2</v>
      </c>
      <c r="F28" s="9"/>
      <c r="G28" s="9">
        <v>1</v>
      </c>
      <c r="H28" s="9">
        <v>4</v>
      </c>
      <c r="I28" s="9">
        <v>1</v>
      </c>
      <c r="J28" s="9">
        <v>3</v>
      </c>
      <c r="K28" s="9">
        <v>3</v>
      </c>
      <c r="L28" s="9">
        <v>4</v>
      </c>
      <c r="M28" s="9">
        <v>1</v>
      </c>
      <c r="N28" s="9">
        <v>2</v>
      </c>
      <c r="O28" s="9">
        <v>1</v>
      </c>
      <c r="P28" s="42">
        <f t="shared" si="3"/>
        <v>8</v>
      </c>
      <c r="Q28" s="42">
        <f t="shared" si="0"/>
        <v>2</v>
      </c>
      <c r="R28" s="42">
        <f t="shared" si="0"/>
        <v>5</v>
      </c>
      <c r="S28" s="42">
        <f t="shared" si="0"/>
        <v>4</v>
      </c>
      <c r="U28" s="8">
        <f>SUM(I28+I72)</f>
        <v>3</v>
      </c>
      <c r="V28" s="8">
        <f>SUM(J28+J72)</f>
        <v>4</v>
      </c>
      <c r="W28" s="8">
        <f>SUM(K28+K72)</f>
        <v>3</v>
      </c>
      <c r="X28" s="14">
        <f>SUM(M28+M72)</f>
        <v>3</v>
      </c>
      <c r="Y28" s="14">
        <f>SUM(N28+N72)</f>
        <v>2</v>
      </c>
      <c r="Z28" s="14">
        <f>SUM(O28+O72)</f>
        <v>1</v>
      </c>
      <c r="AA28" s="14"/>
      <c r="AB28" s="14"/>
      <c r="AC28" s="14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</row>
    <row r="29" spans="1:55" s="43" customFormat="1">
      <c r="A29" s="9">
        <v>14</v>
      </c>
      <c r="B29" s="9" t="s">
        <v>40</v>
      </c>
      <c r="C29" s="9">
        <v>6</v>
      </c>
      <c r="D29" s="9">
        <v>77</v>
      </c>
      <c r="E29" s="9">
        <v>2</v>
      </c>
      <c r="F29" s="9"/>
      <c r="G29" s="9">
        <v>1</v>
      </c>
      <c r="H29" s="9">
        <v>4</v>
      </c>
      <c r="I29" s="9">
        <v>0</v>
      </c>
      <c r="J29" s="9">
        <v>1</v>
      </c>
      <c r="K29" s="9">
        <v>0</v>
      </c>
      <c r="L29" s="9">
        <v>3</v>
      </c>
      <c r="M29" s="9">
        <v>1</v>
      </c>
      <c r="N29" s="9">
        <v>1</v>
      </c>
      <c r="O29" s="9">
        <v>0</v>
      </c>
      <c r="P29" s="42">
        <f t="shared" si="3"/>
        <v>7</v>
      </c>
      <c r="Q29" s="42">
        <f t="shared" si="0"/>
        <v>1</v>
      </c>
      <c r="R29" s="42">
        <f t="shared" si="0"/>
        <v>2</v>
      </c>
      <c r="S29" s="42">
        <f t="shared" si="0"/>
        <v>0</v>
      </c>
      <c r="U29" s="8">
        <f>SUM(I29+I73)</f>
        <v>3</v>
      </c>
      <c r="V29" s="8">
        <f>SUM(J29+J73)</f>
        <v>4</v>
      </c>
      <c r="W29" s="8">
        <f>SUM(K29+K73)</f>
        <v>2</v>
      </c>
      <c r="X29" s="14">
        <f>SUM(M29+M73)</f>
        <v>5</v>
      </c>
      <c r="Y29" s="14">
        <f>SUM(N29+N73)</f>
        <v>4</v>
      </c>
      <c r="Z29" s="14">
        <f>SUM(O29+O73)</f>
        <v>2</v>
      </c>
      <c r="AA29" s="14"/>
      <c r="AB29" s="14"/>
      <c r="AC29" s="14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</row>
    <row r="30" spans="1:55" s="43" customFormat="1">
      <c r="A30" s="9">
        <v>15</v>
      </c>
      <c r="B30" s="9" t="s">
        <v>41</v>
      </c>
      <c r="C30" s="9">
        <v>6</v>
      </c>
      <c r="D30" s="9">
        <v>80</v>
      </c>
      <c r="E30" s="9">
        <v>2</v>
      </c>
      <c r="F30" s="9"/>
      <c r="G30" s="9">
        <v>1</v>
      </c>
      <c r="H30" s="9">
        <v>3</v>
      </c>
      <c r="I30" s="9">
        <v>3</v>
      </c>
      <c r="J30" s="9">
        <v>1</v>
      </c>
      <c r="K30" s="9">
        <v>0</v>
      </c>
      <c r="L30" s="9">
        <v>4</v>
      </c>
      <c r="M30" s="9">
        <v>4</v>
      </c>
      <c r="N30" s="9">
        <v>1</v>
      </c>
      <c r="O30" s="9">
        <v>1</v>
      </c>
      <c r="P30" s="42">
        <f t="shared" si="3"/>
        <v>7</v>
      </c>
      <c r="Q30" s="42">
        <f t="shared" si="0"/>
        <v>7</v>
      </c>
      <c r="R30" s="42">
        <f t="shared" si="0"/>
        <v>2</v>
      </c>
      <c r="S30" s="42">
        <f t="shared" si="0"/>
        <v>1</v>
      </c>
      <c r="U30" s="8">
        <f>SUM(I30+I74)</f>
        <v>6</v>
      </c>
      <c r="V30" s="8">
        <f>SUM(J30+J74)</f>
        <v>5</v>
      </c>
      <c r="W30" s="8">
        <f>SUM(K30+K74)</f>
        <v>4</v>
      </c>
      <c r="X30" s="14">
        <f>SUM(M30+M74)</f>
        <v>8</v>
      </c>
      <c r="Y30" s="14">
        <f>SUM(N30+N74)</f>
        <v>4</v>
      </c>
      <c r="Z30" s="14">
        <f>SUM(O30+O74)</f>
        <v>4</v>
      </c>
      <c r="AA30" s="14"/>
      <c r="AB30" s="14"/>
      <c r="AC30" s="14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</row>
    <row r="31" spans="1:55" s="43" customFormat="1">
      <c r="A31" s="9">
        <v>16</v>
      </c>
      <c r="B31" s="9" t="s">
        <v>41</v>
      </c>
      <c r="C31" s="9">
        <v>6</v>
      </c>
      <c r="D31" s="9">
        <v>76</v>
      </c>
      <c r="E31" s="9">
        <v>2</v>
      </c>
      <c r="F31" s="9"/>
      <c r="G31" s="9">
        <v>1</v>
      </c>
      <c r="H31" s="9">
        <v>4</v>
      </c>
      <c r="I31" s="9">
        <v>4</v>
      </c>
      <c r="J31" s="9">
        <v>4</v>
      </c>
      <c r="K31" s="9">
        <v>4</v>
      </c>
      <c r="L31" s="9">
        <v>4</v>
      </c>
      <c r="M31" s="9">
        <v>4</v>
      </c>
      <c r="N31" s="9">
        <v>4</v>
      </c>
      <c r="O31" s="9">
        <v>3</v>
      </c>
      <c r="P31" s="42">
        <f t="shared" si="3"/>
        <v>8</v>
      </c>
      <c r="Q31" s="42">
        <f t="shared" si="0"/>
        <v>8</v>
      </c>
      <c r="R31" s="42">
        <f t="shared" si="0"/>
        <v>8</v>
      </c>
      <c r="S31" s="42">
        <f t="shared" si="0"/>
        <v>7</v>
      </c>
      <c r="U31" s="8">
        <f>SUM(I31+I75)</f>
        <v>8</v>
      </c>
      <c r="V31" s="8">
        <f>SUM(J31+J75)</f>
        <v>8</v>
      </c>
      <c r="W31" s="8">
        <f>SUM(K31+K75)</f>
        <v>8</v>
      </c>
      <c r="X31" s="14">
        <f>SUM(M31+M75)</f>
        <v>8</v>
      </c>
      <c r="Y31" s="14">
        <f>SUM(N31+N75)</f>
        <v>8</v>
      </c>
      <c r="Z31" s="14">
        <f>SUM(O31+O75)</f>
        <v>7</v>
      </c>
      <c r="AA31" s="14"/>
      <c r="AB31" s="14"/>
      <c r="AC31" s="14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</row>
    <row r="32" spans="1:55" s="43" customFormat="1">
      <c r="A32" s="9">
        <v>17</v>
      </c>
      <c r="B32" s="9" t="s">
        <v>40</v>
      </c>
      <c r="C32" s="9">
        <v>6</v>
      </c>
      <c r="D32" s="9">
        <v>78</v>
      </c>
      <c r="E32" s="9">
        <v>2</v>
      </c>
      <c r="F32" s="9"/>
      <c r="G32" s="9">
        <v>1</v>
      </c>
      <c r="H32" s="9">
        <v>4</v>
      </c>
      <c r="I32" s="9">
        <v>4</v>
      </c>
      <c r="J32" s="9">
        <v>1</v>
      </c>
      <c r="K32" s="9">
        <v>1</v>
      </c>
      <c r="L32" s="9">
        <v>4</v>
      </c>
      <c r="M32" s="9">
        <v>4</v>
      </c>
      <c r="N32" s="9">
        <v>3</v>
      </c>
      <c r="O32" s="9">
        <v>3</v>
      </c>
      <c r="P32" s="42">
        <f t="shared" si="3"/>
        <v>8</v>
      </c>
      <c r="Q32" s="42">
        <f t="shared" si="3"/>
        <v>8</v>
      </c>
      <c r="R32" s="42">
        <f t="shared" si="3"/>
        <v>4</v>
      </c>
      <c r="S32" s="42">
        <f t="shared" si="3"/>
        <v>4</v>
      </c>
      <c r="U32" s="8">
        <f>SUM(I32+I76)</f>
        <v>8</v>
      </c>
      <c r="V32" s="8">
        <f>SUM(J32+J76)</f>
        <v>5</v>
      </c>
      <c r="W32" s="8">
        <f>SUM(K32+K76)</f>
        <v>5</v>
      </c>
      <c r="X32" s="14">
        <f>SUM(M32+M76)</f>
        <v>8</v>
      </c>
      <c r="Y32" s="14">
        <f>SUM(N32+N76)</f>
        <v>7</v>
      </c>
      <c r="Z32" s="14">
        <f>SUM(O32+O76)</f>
        <v>7</v>
      </c>
      <c r="AA32" s="14"/>
      <c r="AB32" s="14"/>
      <c r="AC32" s="14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</row>
    <row r="33" spans="1:55" s="43" customFormat="1">
      <c r="A33" s="9">
        <v>18</v>
      </c>
      <c r="B33" s="9" t="s">
        <v>41</v>
      </c>
      <c r="C33" s="9">
        <v>6</v>
      </c>
      <c r="D33" s="9">
        <v>78</v>
      </c>
      <c r="E33" s="9">
        <v>2</v>
      </c>
      <c r="F33" s="9"/>
      <c r="G33" s="9">
        <v>1</v>
      </c>
      <c r="H33" s="9">
        <v>4</v>
      </c>
      <c r="I33" s="9">
        <v>0</v>
      </c>
      <c r="J33" s="9">
        <v>3</v>
      </c>
      <c r="K33" s="9">
        <v>2</v>
      </c>
      <c r="L33" s="9">
        <v>4</v>
      </c>
      <c r="M33" s="9">
        <v>2</v>
      </c>
      <c r="N33" s="9">
        <v>4</v>
      </c>
      <c r="O33" s="9">
        <v>4</v>
      </c>
      <c r="P33" s="42">
        <f t="shared" si="3"/>
        <v>8</v>
      </c>
      <c r="Q33" s="42">
        <f t="shared" si="3"/>
        <v>2</v>
      </c>
      <c r="R33" s="42">
        <f t="shared" si="3"/>
        <v>7</v>
      </c>
      <c r="S33" s="42">
        <f t="shared" si="3"/>
        <v>6</v>
      </c>
      <c r="U33" s="8">
        <f>SUM(I33+I77)</f>
        <v>3</v>
      </c>
      <c r="V33" s="8">
        <f>SUM(J33+J77)</f>
        <v>6</v>
      </c>
      <c r="W33" s="8">
        <f>SUM(K33+K77)</f>
        <v>5</v>
      </c>
      <c r="X33" s="14">
        <f>SUM(M33+M77)</f>
        <v>5</v>
      </c>
      <c r="Y33" s="14">
        <f>SUM(N33+N77)</f>
        <v>8</v>
      </c>
      <c r="Z33" s="14">
        <f>SUM(O33+O77)</f>
        <v>7</v>
      </c>
      <c r="AA33" s="14"/>
      <c r="AB33" s="14"/>
      <c r="AC33" s="14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</row>
    <row r="34" spans="1:55" s="43" customFormat="1">
      <c r="A34" s="9">
        <v>19</v>
      </c>
      <c r="B34" s="9" t="s">
        <v>40</v>
      </c>
      <c r="C34" s="9">
        <v>6</v>
      </c>
      <c r="D34" s="9">
        <v>77</v>
      </c>
      <c r="E34" s="9">
        <v>2</v>
      </c>
      <c r="F34" s="9"/>
      <c r="G34" s="9">
        <v>1</v>
      </c>
      <c r="H34" s="9">
        <v>4</v>
      </c>
      <c r="I34" s="9">
        <v>3</v>
      </c>
      <c r="J34" s="9">
        <v>4</v>
      </c>
      <c r="K34" s="9">
        <v>4</v>
      </c>
      <c r="L34" s="9">
        <v>4</v>
      </c>
      <c r="M34" s="9">
        <v>3</v>
      </c>
      <c r="N34" s="9">
        <v>4</v>
      </c>
      <c r="O34" s="9">
        <v>4</v>
      </c>
      <c r="P34" s="42">
        <f t="shared" si="3"/>
        <v>8</v>
      </c>
      <c r="Q34" s="42">
        <f t="shared" si="3"/>
        <v>6</v>
      </c>
      <c r="R34" s="42">
        <f t="shared" si="3"/>
        <v>8</v>
      </c>
      <c r="S34" s="42">
        <f t="shared" si="3"/>
        <v>8</v>
      </c>
      <c r="U34" s="8">
        <f>SUM(I34+I78)</f>
        <v>4</v>
      </c>
      <c r="V34" s="8">
        <f>SUM(J34+J78)</f>
        <v>8</v>
      </c>
      <c r="W34" s="8">
        <f>SUM(K34+K78)</f>
        <v>4</v>
      </c>
      <c r="X34" s="14">
        <f>SUM(M34+M78)</f>
        <v>4</v>
      </c>
      <c r="Y34" s="14">
        <f>SUM(N34+N78)</f>
        <v>6</v>
      </c>
      <c r="Z34" s="14">
        <f>SUM(O34+O78)</f>
        <v>5</v>
      </c>
      <c r="AA34" s="14"/>
      <c r="AB34" s="14"/>
      <c r="AC34" s="14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</row>
    <row r="35" spans="1:55" s="43" customFormat="1">
      <c r="A35" s="9">
        <v>20</v>
      </c>
      <c r="B35" s="9" t="s">
        <v>41</v>
      </c>
      <c r="C35" s="9">
        <v>6</v>
      </c>
      <c r="D35" s="9">
        <v>77</v>
      </c>
      <c r="E35" s="9">
        <v>2</v>
      </c>
      <c r="F35" s="9"/>
      <c r="G35" s="9">
        <v>1</v>
      </c>
      <c r="H35" s="9">
        <v>4</v>
      </c>
      <c r="I35" s="9">
        <v>0</v>
      </c>
      <c r="J35" s="9">
        <v>3</v>
      </c>
      <c r="K35" s="9">
        <v>2</v>
      </c>
      <c r="L35" s="9">
        <v>4</v>
      </c>
      <c r="M35" s="9">
        <v>1</v>
      </c>
      <c r="N35" s="9">
        <v>4</v>
      </c>
      <c r="O35" s="9">
        <v>4</v>
      </c>
      <c r="P35" s="42">
        <f t="shared" si="3"/>
        <v>8</v>
      </c>
      <c r="Q35" s="42">
        <f t="shared" si="3"/>
        <v>1</v>
      </c>
      <c r="R35" s="42">
        <f t="shared" si="3"/>
        <v>7</v>
      </c>
      <c r="S35" s="42">
        <f t="shared" si="3"/>
        <v>6</v>
      </c>
      <c r="U35" s="8">
        <f>SUM(I35+I79)</f>
        <v>4</v>
      </c>
      <c r="V35" s="8">
        <f>SUM(J35+J79)</f>
        <v>7</v>
      </c>
      <c r="W35" s="8">
        <f>SUM(K35+K79)</f>
        <v>6</v>
      </c>
      <c r="X35" s="14">
        <f>SUM(M35+M79)</f>
        <v>4</v>
      </c>
      <c r="Y35" s="14">
        <f>SUM(N35+N79)</f>
        <v>7</v>
      </c>
      <c r="Z35" s="14">
        <f>SUM(O35+O79)</f>
        <v>8</v>
      </c>
      <c r="AA35" s="14"/>
      <c r="AB35" s="14"/>
      <c r="AC35" s="14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</row>
    <row r="36" spans="1:55" s="43" customFormat="1">
      <c r="A36" s="9">
        <v>21</v>
      </c>
      <c r="B36" s="9" t="s">
        <v>40</v>
      </c>
      <c r="C36" s="9">
        <v>6</v>
      </c>
      <c r="D36" s="9">
        <v>77</v>
      </c>
      <c r="E36" s="9">
        <v>2</v>
      </c>
      <c r="F36" s="9"/>
      <c r="G36" s="9">
        <v>1</v>
      </c>
      <c r="H36" s="9">
        <v>4</v>
      </c>
      <c r="I36" s="9">
        <v>0</v>
      </c>
      <c r="J36" s="9">
        <v>0</v>
      </c>
      <c r="K36" s="9">
        <v>0</v>
      </c>
      <c r="L36" s="9">
        <v>3</v>
      </c>
      <c r="M36" s="9">
        <v>1</v>
      </c>
      <c r="N36" s="9">
        <v>1</v>
      </c>
      <c r="O36" s="9">
        <v>1</v>
      </c>
      <c r="P36" s="42">
        <f t="shared" si="3"/>
        <v>7</v>
      </c>
      <c r="Q36" s="42">
        <f t="shared" si="3"/>
        <v>1</v>
      </c>
      <c r="R36" s="42">
        <f t="shared" si="3"/>
        <v>1</v>
      </c>
      <c r="S36" s="42">
        <f t="shared" si="3"/>
        <v>1</v>
      </c>
      <c r="U36" s="8">
        <f>SUM(I36+I80)</f>
        <v>0</v>
      </c>
      <c r="V36" s="8">
        <f>SUM(J36+J80)</f>
        <v>1</v>
      </c>
      <c r="W36" s="8">
        <f>SUM(K36+K80)</f>
        <v>2</v>
      </c>
      <c r="X36" s="14">
        <f>SUM(M36+M80)</f>
        <v>3</v>
      </c>
      <c r="Y36" s="14">
        <f>SUM(N36+N80)</f>
        <v>1</v>
      </c>
      <c r="Z36" s="14">
        <f>SUM(O36+O80)</f>
        <v>2</v>
      </c>
      <c r="AA36" s="14"/>
      <c r="AB36" s="14"/>
      <c r="AC36" s="14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</row>
    <row r="37" spans="1:55" s="43" customFormat="1">
      <c r="A37" s="9">
        <v>22</v>
      </c>
      <c r="B37" s="9" t="s">
        <v>41</v>
      </c>
      <c r="C37" s="9">
        <v>6</v>
      </c>
      <c r="D37" s="9">
        <v>77</v>
      </c>
      <c r="E37" s="9">
        <v>2</v>
      </c>
      <c r="F37" s="9"/>
      <c r="G37" s="9">
        <v>1</v>
      </c>
      <c r="H37" s="9">
        <v>4</v>
      </c>
      <c r="I37" s="9">
        <v>1</v>
      </c>
      <c r="J37" s="9">
        <v>1</v>
      </c>
      <c r="K37" s="9">
        <v>1</v>
      </c>
      <c r="L37" s="9">
        <v>4</v>
      </c>
      <c r="M37" s="9">
        <v>4</v>
      </c>
      <c r="N37" s="9">
        <v>4</v>
      </c>
      <c r="O37" s="9">
        <v>4</v>
      </c>
      <c r="P37" s="42">
        <f t="shared" si="3"/>
        <v>8</v>
      </c>
      <c r="Q37" s="42">
        <f t="shared" si="3"/>
        <v>5</v>
      </c>
      <c r="R37" s="42">
        <f t="shared" si="3"/>
        <v>5</v>
      </c>
      <c r="S37" s="42">
        <f t="shared" si="3"/>
        <v>5</v>
      </c>
      <c r="U37" s="8">
        <f>SUM(I37+I81)</f>
        <v>4</v>
      </c>
      <c r="V37" s="8">
        <f>SUM(J37+J81)</f>
        <v>2</v>
      </c>
      <c r="W37" s="8">
        <f>SUM(K37+K81)</f>
        <v>1</v>
      </c>
      <c r="X37" s="14">
        <f>SUM(M37+M81)</f>
        <v>7</v>
      </c>
      <c r="Y37" s="14">
        <f>SUM(N37+N81)</f>
        <v>4</v>
      </c>
      <c r="Z37" s="14">
        <f>SUM(O37+O81)</f>
        <v>4</v>
      </c>
      <c r="AA37" s="14"/>
      <c r="AB37" s="14"/>
      <c r="AC37" s="14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</row>
    <row r="38" spans="1:55" s="43" customFormat="1">
      <c r="A38" s="9">
        <v>23</v>
      </c>
      <c r="B38" s="9" t="s">
        <v>40</v>
      </c>
      <c r="C38" s="9">
        <v>6</v>
      </c>
      <c r="D38" s="9">
        <v>77</v>
      </c>
      <c r="E38" s="9">
        <v>2</v>
      </c>
      <c r="F38" s="9"/>
      <c r="G38" s="9">
        <v>1</v>
      </c>
      <c r="H38" s="9">
        <v>4</v>
      </c>
      <c r="I38" s="9">
        <v>0</v>
      </c>
      <c r="J38" s="9">
        <v>0</v>
      </c>
      <c r="K38" s="9">
        <v>0</v>
      </c>
      <c r="L38" s="9">
        <v>4</v>
      </c>
      <c r="M38" s="9">
        <v>1</v>
      </c>
      <c r="N38" s="9">
        <v>1</v>
      </c>
      <c r="O38" s="9">
        <v>1</v>
      </c>
      <c r="P38" s="42">
        <f t="shared" si="3"/>
        <v>8</v>
      </c>
      <c r="Q38" s="42">
        <f t="shared" si="3"/>
        <v>1</v>
      </c>
      <c r="R38" s="42">
        <f t="shared" si="3"/>
        <v>1</v>
      </c>
      <c r="S38" s="42">
        <f t="shared" si="3"/>
        <v>1</v>
      </c>
      <c r="U38" s="8">
        <f>SUM(I38+I82)</f>
        <v>4</v>
      </c>
      <c r="V38" s="8">
        <f>SUM(J38+J82)</f>
        <v>4</v>
      </c>
      <c r="W38" s="8">
        <f>SUM(K38+K82)</f>
        <v>4</v>
      </c>
      <c r="X38" s="14">
        <f>SUM(M38+M82)</f>
        <v>5</v>
      </c>
      <c r="Y38" s="14">
        <f>SUM(N38+N82)</f>
        <v>5</v>
      </c>
      <c r="Z38" s="14">
        <f>SUM(O38+O82)</f>
        <v>5</v>
      </c>
      <c r="AA38" s="14"/>
      <c r="AB38" s="14"/>
      <c r="AC38" s="14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</row>
    <row r="39" spans="1:55" s="43" customFormat="1">
      <c r="A39" s="9">
        <v>24</v>
      </c>
      <c r="B39" s="9" t="s">
        <v>41</v>
      </c>
      <c r="C39" s="9">
        <v>6</v>
      </c>
      <c r="D39" s="9">
        <v>81</v>
      </c>
      <c r="E39" s="9">
        <v>2</v>
      </c>
      <c r="F39" s="9"/>
      <c r="G39" s="9">
        <v>1</v>
      </c>
      <c r="H39" s="9">
        <v>4</v>
      </c>
      <c r="I39" s="9">
        <v>2</v>
      </c>
      <c r="J39" s="9">
        <v>1</v>
      </c>
      <c r="K39" s="9">
        <v>0</v>
      </c>
      <c r="L39" s="9">
        <v>4</v>
      </c>
      <c r="M39" s="9">
        <v>4</v>
      </c>
      <c r="N39" s="9">
        <v>1</v>
      </c>
      <c r="O39" s="9">
        <v>1</v>
      </c>
      <c r="P39" s="42">
        <f t="shared" si="3"/>
        <v>8</v>
      </c>
      <c r="Q39" s="42">
        <f t="shared" si="3"/>
        <v>6</v>
      </c>
      <c r="R39" s="42">
        <f t="shared" si="3"/>
        <v>2</v>
      </c>
      <c r="S39" s="42">
        <f t="shared" si="3"/>
        <v>1</v>
      </c>
      <c r="U39" s="8">
        <f>SUM(I39+I83)</f>
        <v>6</v>
      </c>
      <c r="V39" s="8">
        <f>SUM(J39+J83)</f>
        <v>5</v>
      </c>
      <c r="W39" s="8">
        <f>SUM(K39+K83)</f>
        <v>4</v>
      </c>
      <c r="X39" s="14">
        <f>SUM(M39+M83)</f>
        <v>8</v>
      </c>
      <c r="Y39" s="14">
        <f>SUM(N39+N83)</f>
        <v>5</v>
      </c>
      <c r="Z39" s="14">
        <f>SUM(O39+O83)</f>
        <v>5</v>
      </c>
      <c r="AA39" s="14"/>
      <c r="AB39" s="14"/>
      <c r="AC39" s="14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</row>
    <row r="40" spans="1:55" s="43" customFormat="1">
      <c r="A40" s="25"/>
      <c r="B40" s="25"/>
      <c r="C40" s="25"/>
      <c r="D40" s="25"/>
      <c r="E40" s="25"/>
      <c r="F40" s="25"/>
      <c r="G40" s="25"/>
      <c r="H40" s="25"/>
      <c r="I40" s="25">
        <f t="shared" ref="I40:R40" si="6">AVERAGE(I16:I39)</f>
        <v>1.5</v>
      </c>
      <c r="J40" s="25">
        <f t="shared" si="6"/>
        <v>2.1666666666666665</v>
      </c>
      <c r="K40" s="25" t="s">
        <v>17</v>
      </c>
      <c r="L40" s="25">
        <f t="shared" si="6"/>
        <v>3.8333333333333335</v>
      </c>
      <c r="M40" s="25">
        <f t="shared" si="6"/>
        <v>2.125</v>
      </c>
      <c r="N40" s="25">
        <f t="shared" si="6"/>
        <v>2.4166666666666665</v>
      </c>
      <c r="O40" s="25" t="s">
        <v>17</v>
      </c>
      <c r="P40" s="25">
        <f t="shared" si="6"/>
        <v>7.75</v>
      </c>
      <c r="Q40" s="25">
        <f t="shared" si="6"/>
        <v>3.625</v>
      </c>
      <c r="R40" s="25">
        <f t="shared" si="6"/>
        <v>4.583333333333333</v>
      </c>
      <c r="S40" s="25" t="s">
        <v>17</v>
      </c>
      <c r="T40" s="14"/>
      <c r="U40" s="31">
        <f t="shared" ref="U40:Y40" si="7">AVERAGE(U16:U39)</f>
        <v>4.458333333333333</v>
      </c>
      <c r="V40" s="31">
        <f t="shared" si="7"/>
        <v>5.416666666666667</v>
      </c>
      <c r="W40" s="31" t="s">
        <v>17</v>
      </c>
      <c r="X40" s="14">
        <f t="shared" si="7"/>
        <v>5.375</v>
      </c>
      <c r="Y40" s="14">
        <f t="shared" si="7"/>
        <v>5.458333333333333</v>
      </c>
      <c r="Z40" s="14" t="s">
        <v>17</v>
      </c>
      <c r="AA40" s="14"/>
      <c r="AB40" s="14"/>
      <c r="AC40" s="14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</row>
    <row r="41" spans="1:55" s="43" customFormat="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31"/>
      <c r="Q41" s="31"/>
      <c r="R41" s="31"/>
      <c r="S41" s="31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</row>
    <row r="42" spans="1:55" s="43" customFormat="1">
      <c r="A42" s="52" t="s">
        <v>26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31"/>
      <c r="Q42" s="31"/>
      <c r="R42" s="31"/>
      <c r="S42" s="31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</row>
    <row r="43" spans="1:55">
      <c r="A43" s="5">
        <v>25</v>
      </c>
      <c r="B43" s="5" t="s">
        <v>41</v>
      </c>
      <c r="C43" s="5">
        <v>8</v>
      </c>
      <c r="D43" s="5">
        <v>103</v>
      </c>
      <c r="E43" s="5">
        <v>1</v>
      </c>
      <c r="F43" s="5"/>
      <c r="G43" s="5">
        <v>1</v>
      </c>
      <c r="H43" s="5">
        <v>4</v>
      </c>
      <c r="I43" s="5">
        <v>4</v>
      </c>
      <c r="J43" s="5">
        <v>4</v>
      </c>
      <c r="K43" s="5">
        <v>3</v>
      </c>
      <c r="L43" s="5">
        <v>4</v>
      </c>
      <c r="M43" s="5">
        <v>3</v>
      </c>
      <c r="N43" s="5">
        <v>3</v>
      </c>
      <c r="O43" s="5">
        <v>3</v>
      </c>
      <c r="P43" s="8">
        <f t="shared" si="3"/>
        <v>8</v>
      </c>
      <c r="Q43" s="8">
        <f t="shared" si="3"/>
        <v>7</v>
      </c>
      <c r="R43" s="8">
        <f t="shared" si="3"/>
        <v>7</v>
      </c>
      <c r="S43" s="8">
        <f t="shared" si="3"/>
        <v>6</v>
      </c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t="s">
        <v>17</v>
      </c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</row>
    <row r="44" spans="1:55">
      <c r="A44" s="5">
        <v>26</v>
      </c>
      <c r="B44" s="5" t="s">
        <v>41</v>
      </c>
      <c r="C44" s="5">
        <v>8</v>
      </c>
      <c r="D44" s="5">
        <v>107</v>
      </c>
      <c r="E44" s="5">
        <v>1</v>
      </c>
      <c r="F44" s="5"/>
      <c r="G44" s="5">
        <v>1</v>
      </c>
      <c r="H44" s="5">
        <v>3</v>
      </c>
      <c r="I44" s="5">
        <v>1</v>
      </c>
      <c r="J44" s="5">
        <v>1</v>
      </c>
      <c r="K44" s="5">
        <v>1</v>
      </c>
      <c r="L44" s="5">
        <v>4</v>
      </c>
      <c r="M44" s="5">
        <v>4</v>
      </c>
      <c r="N44" s="5">
        <v>4</v>
      </c>
      <c r="O44" s="5">
        <v>4</v>
      </c>
      <c r="P44" s="8">
        <f t="shared" si="3"/>
        <v>7</v>
      </c>
      <c r="Q44" s="8">
        <f t="shared" si="3"/>
        <v>5</v>
      </c>
      <c r="R44" s="8">
        <f t="shared" si="3"/>
        <v>5</v>
      </c>
      <c r="S44" s="8">
        <f t="shared" si="3"/>
        <v>5</v>
      </c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t="s">
        <v>17</v>
      </c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</row>
    <row r="45" spans="1:55">
      <c r="A45" s="5">
        <v>27</v>
      </c>
      <c r="B45" s="5" t="s">
        <v>41</v>
      </c>
      <c r="C45" s="5">
        <v>8</v>
      </c>
      <c r="D45" s="5">
        <v>106</v>
      </c>
      <c r="E45" s="5">
        <v>1</v>
      </c>
      <c r="F45" s="5"/>
      <c r="G45" s="5">
        <v>1</v>
      </c>
      <c r="H45" s="5">
        <v>4</v>
      </c>
      <c r="I45" s="5">
        <v>4</v>
      </c>
      <c r="J45" s="5">
        <v>4</v>
      </c>
      <c r="K45" s="5">
        <v>4</v>
      </c>
      <c r="L45" s="5">
        <v>4</v>
      </c>
      <c r="M45" s="5">
        <v>4</v>
      </c>
      <c r="N45" s="5">
        <v>4</v>
      </c>
      <c r="O45" s="5">
        <v>4</v>
      </c>
      <c r="P45" s="8">
        <f t="shared" si="3"/>
        <v>8</v>
      </c>
      <c r="Q45" s="8">
        <f t="shared" si="3"/>
        <v>8</v>
      </c>
      <c r="R45" s="8">
        <f t="shared" si="3"/>
        <v>8</v>
      </c>
      <c r="S45" s="8">
        <f t="shared" si="3"/>
        <v>8</v>
      </c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</row>
    <row r="46" spans="1:55">
      <c r="A46" s="5">
        <v>28</v>
      </c>
      <c r="B46" s="5" t="s">
        <v>41</v>
      </c>
      <c r="C46" s="5">
        <v>8</v>
      </c>
      <c r="D46" s="5">
        <v>104</v>
      </c>
      <c r="E46" s="5">
        <v>1</v>
      </c>
      <c r="F46" s="5"/>
      <c r="G46" s="5">
        <v>1</v>
      </c>
      <c r="H46" s="5">
        <v>4</v>
      </c>
      <c r="I46" s="5">
        <v>4</v>
      </c>
      <c r="J46" s="5">
        <v>4</v>
      </c>
      <c r="K46" s="5">
        <v>4</v>
      </c>
      <c r="L46" s="5">
        <v>4</v>
      </c>
      <c r="M46" s="5">
        <v>4</v>
      </c>
      <c r="N46" s="5">
        <v>3</v>
      </c>
      <c r="O46" s="5">
        <v>4</v>
      </c>
      <c r="P46" s="8">
        <f t="shared" si="3"/>
        <v>8</v>
      </c>
      <c r="Q46" s="8">
        <f t="shared" si="3"/>
        <v>8</v>
      </c>
      <c r="R46" s="8">
        <f t="shared" si="3"/>
        <v>7</v>
      </c>
      <c r="S46" s="8">
        <f t="shared" si="3"/>
        <v>8</v>
      </c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</row>
    <row r="47" spans="1:55">
      <c r="A47" s="5">
        <v>29</v>
      </c>
      <c r="B47" s="5" t="s">
        <v>41</v>
      </c>
      <c r="C47" s="5">
        <v>8</v>
      </c>
      <c r="D47" s="5">
        <v>106</v>
      </c>
      <c r="E47" s="5">
        <v>1</v>
      </c>
      <c r="F47" s="5"/>
      <c r="G47" s="5">
        <v>1</v>
      </c>
      <c r="H47" s="5">
        <v>4</v>
      </c>
      <c r="I47" s="5">
        <v>4</v>
      </c>
      <c r="J47" s="5">
        <v>4</v>
      </c>
      <c r="K47" s="5">
        <v>4</v>
      </c>
      <c r="L47" s="5">
        <v>4</v>
      </c>
      <c r="M47" s="5">
        <v>4</v>
      </c>
      <c r="N47" s="5">
        <v>4</v>
      </c>
      <c r="O47" s="5">
        <v>4</v>
      </c>
      <c r="P47" s="8">
        <f t="shared" si="3"/>
        <v>8</v>
      </c>
      <c r="Q47" s="8">
        <f t="shared" si="3"/>
        <v>8</v>
      </c>
      <c r="R47" s="8">
        <f t="shared" si="3"/>
        <v>8</v>
      </c>
      <c r="S47" s="8">
        <f t="shared" si="3"/>
        <v>8</v>
      </c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</row>
    <row r="48" spans="1:55">
      <c r="A48" s="5">
        <v>30</v>
      </c>
      <c r="B48" s="5" t="s">
        <v>40</v>
      </c>
      <c r="C48" s="5">
        <v>8</v>
      </c>
      <c r="D48" s="5">
        <v>105</v>
      </c>
      <c r="E48" s="5">
        <v>1</v>
      </c>
      <c r="F48" s="5"/>
      <c r="G48" s="5">
        <v>1</v>
      </c>
      <c r="H48" s="5">
        <v>4</v>
      </c>
      <c r="I48" s="5">
        <v>4</v>
      </c>
      <c r="J48" s="5">
        <v>4</v>
      </c>
      <c r="K48" s="5">
        <v>4</v>
      </c>
      <c r="L48" s="5">
        <v>4</v>
      </c>
      <c r="M48" s="5">
        <v>4</v>
      </c>
      <c r="N48" s="5">
        <v>4</v>
      </c>
      <c r="O48" s="5">
        <v>4</v>
      </c>
      <c r="P48" s="8">
        <f t="shared" si="3"/>
        <v>8</v>
      </c>
      <c r="Q48" s="8">
        <f t="shared" si="3"/>
        <v>8</v>
      </c>
      <c r="R48" s="8">
        <f t="shared" si="3"/>
        <v>8</v>
      </c>
      <c r="S48" s="8">
        <f t="shared" si="3"/>
        <v>8</v>
      </c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</row>
    <row r="49" spans="1:41">
      <c r="A49" s="5">
        <v>31</v>
      </c>
      <c r="B49" s="5" t="s">
        <v>40</v>
      </c>
      <c r="C49" s="5">
        <v>8</v>
      </c>
      <c r="D49" s="5">
        <v>100</v>
      </c>
      <c r="E49" s="5">
        <v>1</v>
      </c>
      <c r="F49" s="5"/>
      <c r="G49" s="5">
        <v>1</v>
      </c>
      <c r="H49" s="5">
        <v>3</v>
      </c>
      <c r="I49" s="5">
        <v>2</v>
      </c>
      <c r="J49" s="5">
        <v>0</v>
      </c>
      <c r="K49" s="5">
        <v>0</v>
      </c>
      <c r="L49" s="5">
        <v>3</v>
      </c>
      <c r="M49" s="5">
        <v>1</v>
      </c>
      <c r="N49" s="5">
        <v>0</v>
      </c>
      <c r="O49" s="5">
        <v>0</v>
      </c>
      <c r="P49" s="8">
        <f t="shared" si="3"/>
        <v>6</v>
      </c>
      <c r="Q49" s="8">
        <f t="shared" si="3"/>
        <v>3</v>
      </c>
      <c r="R49" s="8">
        <f t="shared" si="3"/>
        <v>0</v>
      </c>
      <c r="S49" s="8">
        <f t="shared" si="3"/>
        <v>0</v>
      </c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</row>
    <row r="50" spans="1:41">
      <c r="A50" s="5">
        <v>32</v>
      </c>
      <c r="B50" s="5" t="s">
        <v>41</v>
      </c>
      <c r="C50" s="5">
        <v>8</v>
      </c>
      <c r="D50" s="5">
        <v>101</v>
      </c>
      <c r="E50" s="5">
        <v>1</v>
      </c>
      <c r="F50" s="5"/>
      <c r="G50" s="5">
        <v>1</v>
      </c>
      <c r="H50" s="5">
        <v>4</v>
      </c>
      <c r="I50" s="5">
        <v>4</v>
      </c>
      <c r="J50" s="5">
        <v>4</v>
      </c>
      <c r="K50" s="5">
        <v>4</v>
      </c>
      <c r="L50" s="5">
        <v>4</v>
      </c>
      <c r="M50" s="5">
        <v>4</v>
      </c>
      <c r="N50" s="5">
        <v>4</v>
      </c>
      <c r="O50" s="5">
        <v>4</v>
      </c>
      <c r="P50" s="8">
        <f t="shared" si="3"/>
        <v>8</v>
      </c>
      <c r="Q50" s="8">
        <f t="shared" si="3"/>
        <v>8</v>
      </c>
      <c r="R50" s="8">
        <f t="shared" si="3"/>
        <v>8</v>
      </c>
      <c r="S50" s="8">
        <f t="shared" si="3"/>
        <v>8</v>
      </c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</row>
    <row r="51" spans="1:41">
      <c r="A51" s="5">
        <v>33</v>
      </c>
      <c r="B51" s="5" t="s">
        <v>41</v>
      </c>
      <c r="C51" s="5">
        <v>8</v>
      </c>
      <c r="D51" s="5">
        <v>100</v>
      </c>
      <c r="E51" s="5">
        <v>1</v>
      </c>
      <c r="F51" s="5"/>
      <c r="G51" s="5">
        <v>1</v>
      </c>
      <c r="H51" s="5">
        <v>4</v>
      </c>
      <c r="I51" s="5">
        <v>4</v>
      </c>
      <c r="J51" s="5">
        <v>4</v>
      </c>
      <c r="K51" s="5">
        <v>4</v>
      </c>
      <c r="L51" s="5">
        <v>4</v>
      </c>
      <c r="M51" s="5">
        <v>4</v>
      </c>
      <c r="N51" s="5">
        <v>4</v>
      </c>
      <c r="O51" s="5">
        <v>4</v>
      </c>
      <c r="P51" s="8">
        <f t="shared" si="3"/>
        <v>8</v>
      </c>
      <c r="Q51" s="8">
        <f t="shared" si="3"/>
        <v>8</v>
      </c>
      <c r="R51" s="8">
        <f t="shared" si="3"/>
        <v>8</v>
      </c>
      <c r="S51" s="8">
        <f t="shared" si="3"/>
        <v>8</v>
      </c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</row>
    <row r="52" spans="1:41">
      <c r="A52" s="5">
        <v>34</v>
      </c>
      <c r="B52" s="5" t="s">
        <v>41</v>
      </c>
      <c r="C52" s="5">
        <v>8</v>
      </c>
      <c r="D52" s="5">
        <v>99</v>
      </c>
      <c r="E52" s="5">
        <v>1</v>
      </c>
      <c r="F52" s="5"/>
      <c r="G52" s="5">
        <v>1</v>
      </c>
      <c r="H52" s="5">
        <v>4</v>
      </c>
      <c r="I52" s="5">
        <v>4</v>
      </c>
      <c r="J52" s="5">
        <v>4</v>
      </c>
      <c r="K52" s="5">
        <v>4</v>
      </c>
      <c r="L52" s="5">
        <v>4</v>
      </c>
      <c r="M52" s="5">
        <v>4</v>
      </c>
      <c r="N52" s="5">
        <v>4</v>
      </c>
      <c r="O52" s="5">
        <v>4</v>
      </c>
      <c r="P52" s="8">
        <f t="shared" si="3"/>
        <v>8</v>
      </c>
      <c r="Q52" s="8">
        <f t="shared" si="3"/>
        <v>8</v>
      </c>
      <c r="R52" s="8">
        <f t="shared" si="3"/>
        <v>8</v>
      </c>
      <c r="S52" s="8">
        <f t="shared" si="3"/>
        <v>8</v>
      </c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</row>
    <row r="53" spans="1:41">
      <c r="A53" s="5"/>
      <c r="B53" s="5"/>
      <c r="C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8"/>
      <c r="Q53" s="8"/>
      <c r="R53" s="8"/>
      <c r="S53" s="8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</row>
    <row r="54" spans="1:41">
      <c r="A54" s="5"/>
      <c r="B54" s="5"/>
      <c r="C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8"/>
      <c r="Q54" s="8"/>
      <c r="R54" s="8"/>
      <c r="S54" s="8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</row>
    <row r="55" spans="1:41">
      <c r="A55" s="5"/>
      <c r="B55" s="5"/>
      <c r="C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8"/>
      <c r="Q55" s="8"/>
      <c r="R55" s="8"/>
      <c r="S55" s="8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</row>
    <row r="56" spans="1:41">
      <c r="A56" s="5"/>
      <c r="B56" s="5"/>
      <c r="C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8"/>
      <c r="Q56" s="8"/>
      <c r="R56" s="8"/>
      <c r="S56" s="8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</row>
    <row r="57" spans="1:41">
      <c r="A57" s="5"/>
      <c r="B57" s="5"/>
      <c r="C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8"/>
      <c r="Q57" s="8"/>
      <c r="R57" s="8"/>
      <c r="S57" s="8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</row>
    <row r="58" spans="1:41">
      <c r="A58" s="5"/>
      <c r="B58" s="5"/>
      <c r="C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8"/>
      <c r="Q58" s="8"/>
      <c r="R58" s="8"/>
      <c r="S58" s="8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</row>
    <row r="59" spans="1:41">
      <c r="A59" s="5"/>
      <c r="B59" s="5"/>
      <c r="C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8"/>
      <c r="Q59" s="8"/>
      <c r="R59" s="8"/>
      <c r="S59" s="8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</row>
    <row r="60" spans="1:41">
      <c r="A60" s="5"/>
      <c r="B60" s="5"/>
      <c r="C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8"/>
      <c r="Q60" s="8"/>
      <c r="R60" s="8"/>
      <c r="S60" s="8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</row>
    <row r="61" spans="1:41">
      <c r="A61" s="5"/>
      <c r="B61" s="5"/>
      <c r="C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8"/>
      <c r="Q61" s="8"/>
      <c r="R61" s="8"/>
      <c r="S61" s="8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</row>
    <row r="62" spans="1:41">
      <c r="A62" s="5"/>
      <c r="B62" s="5"/>
      <c r="C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8"/>
      <c r="Q62" s="8"/>
      <c r="R62" s="8"/>
      <c r="S62" s="8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</row>
    <row r="63" spans="1:41">
      <c r="A63" s="5"/>
      <c r="B63" s="5"/>
      <c r="C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8"/>
      <c r="Q63" s="8"/>
      <c r="R63" s="8"/>
      <c r="S63" s="8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</row>
    <row r="64" spans="1:41">
      <c r="A64" s="5"/>
      <c r="B64" s="5"/>
      <c r="C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8"/>
      <c r="Q64" s="8"/>
      <c r="R64" s="8"/>
      <c r="S64" s="8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</row>
    <row r="65" spans="1:53">
      <c r="A65" s="5"/>
      <c r="B65" s="5"/>
      <c r="C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8"/>
      <c r="Q65" s="8"/>
      <c r="R65" s="8"/>
      <c r="S65" s="8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</row>
    <row r="66" spans="1:53">
      <c r="A66" s="5"/>
      <c r="B66" s="5"/>
      <c r="C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8"/>
      <c r="Q66" s="8"/>
      <c r="R66" s="8"/>
      <c r="S66" s="8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</row>
    <row r="67" spans="1:53">
      <c r="A67" s="5"/>
      <c r="B67" s="5"/>
      <c r="C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8"/>
      <c r="Q67" s="8"/>
      <c r="R67" s="8"/>
      <c r="S67" s="8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</row>
    <row r="68" spans="1:53">
      <c r="A68" s="5"/>
      <c r="B68" s="5"/>
      <c r="C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8"/>
      <c r="Q68" s="8"/>
      <c r="R68" s="8"/>
      <c r="S68" s="8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</row>
    <row r="69" spans="1:53">
      <c r="A69" s="5"/>
      <c r="B69" s="5"/>
      <c r="C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</row>
    <row r="70" spans="1:53">
      <c r="A70" s="5">
        <v>35</v>
      </c>
      <c r="B70" s="5" t="s">
        <v>40</v>
      </c>
      <c r="C70" s="5">
        <v>8</v>
      </c>
      <c r="D70" s="5">
        <v>105</v>
      </c>
      <c r="E70" s="5">
        <v>1</v>
      </c>
      <c r="F70" s="5"/>
      <c r="G70" s="5">
        <v>1</v>
      </c>
      <c r="H70" s="5">
        <v>4</v>
      </c>
      <c r="I70" s="5">
        <v>1</v>
      </c>
      <c r="J70" s="5">
        <v>4</v>
      </c>
      <c r="K70" s="5">
        <v>3</v>
      </c>
      <c r="L70" s="5">
        <v>4</v>
      </c>
      <c r="M70" s="5">
        <v>4</v>
      </c>
      <c r="N70" s="5">
        <v>4</v>
      </c>
      <c r="O70" s="5">
        <v>4</v>
      </c>
      <c r="P70" s="8">
        <f t="shared" si="3"/>
        <v>8</v>
      </c>
      <c r="Q70" s="8">
        <f t="shared" si="3"/>
        <v>5</v>
      </c>
      <c r="R70" s="8">
        <f t="shared" si="3"/>
        <v>8</v>
      </c>
      <c r="S70" s="8">
        <f t="shared" si="3"/>
        <v>7</v>
      </c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>
      <c r="A71" s="5">
        <v>36</v>
      </c>
      <c r="B71" s="5" t="s">
        <v>40</v>
      </c>
      <c r="C71" s="5">
        <v>8</v>
      </c>
      <c r="D71" s="5">
        <v>106</v>
      </c>
      <c r="E71" s="5">
        <v>1</v>
      </c>
      <c r="F71" s="5"/>
      <c r="G71" s="5">
        <v>1</v>
      </c>
      <c r="H71" s="5">
        <v>4</v>
      </c>
      <c r="I71" s="5">
        <v>0</v>
      </c>
      <c r="J71" s="5">
        <v>4</v>
      </c>
      <c r="K71" s="5">
        <v>4</v>
      </c>
      <c r="L71" s="5">
        <v>4</v>
      </c>
      <c r="M71" s="5">
        <v>0</v>
      </c>
      <c r="N71" s="5">
        <v>4</v>
      </c>
      <c r="O71" s="5">
        <v>4</v>
      </c>
      <c r="P71" s="8">
        <f t="shared" si="3"/>
        <v>8</v>
      </c>
      <c r="Q71" s="8">
        <f t="shared" si="3"/>
        <v>0</v>
      </c>
      <c r="R71" s="8">
        <f t="shared" si="3"/>
        <v>8</v>
      </c>
      <c r="S71" s="8">
        <f t="shared" si="3"/>
        <v>8</v>
      </c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s="43" customFormat="1">
      <c r="A72" s="12">
        <v>37</v>
      </c>
      <c r="B72" s="9" t="s">
        <v>41</v>
      </c>
      <c r="C72" s="12">
        <v>8</v>
      </c>
      <c r="D72" s="12">
        <v>106</v>
      </c>
      <c r="E72" s="12">
        <v>2</v>
      </c>
      <c r="F72" s="12"/>
      <c r="G72" s="12">
        <v>1</v>
      </c>
      <c r="H72" s="9">
        <v>4</v>
      </c>
      <c r="I72" s="9">
        <v>2</v>
      </c>
      <c r="J72" s="9">
        <v>1</v>
      </c>
      <c r="K72" s="9">
        <v>0</v>
      </c>
      <c r="L72" s="9">
        <v>4</v>
      </c>
      <c r="M72" s="9">
        <v>2</v>
      </c>
      <c r="N72" s="9">
        <v>0</v>
      </c>
      <c r="O72" s="9">
        <v>0</v>
      </c>
      <c r="P72" s="42">
        <f t="shared" si="3"/>
        <v>8</v>
      </c>
      <c r="Q72" s="42">
        <f t="shared" si="3"/>
        <v>4</v>
      </c>
      <c r="R72" s="42">
        <f t="shared" si="3"/>
        <v>1</v>
      </c>
      <c r="S72" s="42">
        <f t="shared" si="3"/>
        <v>0</v>
      </c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s="43" customFormat="1">
      <c r="A73" s="12">
        <v>38</v>
      </c>
      <c r="B73" s="9" t="s">
        <v>41</v>
      </c>
      <c r="C73" s="12">
        <v>8</v>
      </c>
      <c r="D73" s="12">
        <v>106</v>
      </c>
      <c r="E73" s="12">
        <v>2</v>
      </c>
      <c r="F73" s="12"/>
      <c r="G73" s="12">
        <v>1</v>
      </c>
      <c r="H73" s="9">
        <v>4</v>
      </c>
      <c r="I73" s="9">
        <v>3</v>
      </c>
      <c r="J73" s="9">
        <v>3</v>
      </c>
      <c r="K73" s="9">
        <v>2</v>
      </c>
      <c r="L73" s="9">
        <v>4</v>
      </c>
      <c r="M73" s="9">
        <v>4</v>
      </c>
      <c r="N73" s="9">
        <v>3</v>
      </c>
      <c r="O73" s="9">
        <v>2</v>
      </c>
      <c r="P73" s="42">
        <f t="shared" si="3"/>
        <v>8</v>
      </c>
      <c r="Q73" s="42">
        <f t="shared" si="3"/>
        <v>7</v>
      </c>
      <c r="R73" s="42">
        <f t="shared" si="3"/>
        <v>6</v>
      </c>
      <c r="S73" s="42">
        <f t="shared" si="3"/>
        <v>4</v>
      </c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s="43" customFormat="1">
      <c r="A74" s="12">
        <v>39</v>
      </c>
      <c r="B74" s="9" t="s">
        <v>40</v>
      </c>
      <c r="C74" s="12">
        <v>8</v>
      </c>
      <c r="D74" s="12">
        <v>102</v>
      </c>
      <c r="E74" s="12">
        <v>2</v>
      </c>
      <c r="F74" s="12"/>
      <c r="G74" s="12">
        <v>1</v>
      </c>
      <c r="H74" s="9">
        <v>4</v>
      </c>
      <c r="I74" s="9">
        <v>3</v>
      </c>
      <c r="J74" s="9">
        <v>4</v>
      </c>
      <c r="K74" s="9">
        <v>4</v>
      </c>
      <c r="L74" s="9">
        <v>4</v>
      </c>
      <c r="M74" s="9">
        <v>4</v>
      </c>
      <c r="N74" s="9">
        <v>3</v>
      </c>
      <c r="O74" s="9">
        <v>3</v>
      </c>
      <c r="P74" s="42">
        <f t="shared" si="3"/>
        <v>8</v>
      </c>
      <c r="Q74" s="42">
        <f t="shared" si="3"/>
        <v>7</v>
      </c>
      <c r="R74" s="42">
        <f t="shared" si="3"/>
        <v>7</v>
      </c>
      <c r="S74" s="42">
        <f t="shared" si="3"/>
        <v>7</v>
      </c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s="43" customFormat="1">
      <c r="A75" s="12">
        <v>40</v>
      </c>
      <c r="B75" s="9" t="s">
        <v>40</v>
      </c>
      <c r="C75" s="12">
        <v>8</v>
      </c>
      <c r="D75" s="12">
        <v>106</v>
      </c>
      <c r="E75" s="12">
        <v>2</v>
      </c>
      <c r="F75" s="12"/>
      <c r="G75" s="12">
        <v>1</v>
      </c>
      <c r="H75" s="9">
        <v>4</v>
      </c>
      <c r="I75" s="9">
        <v>4</v>
      </c>
      <c r="J75" s="9">
        <v>4</v>
      </c>
      <c r="K75" s="9">
        <v>4</v>
      </c>
      <c r="L75" s="9">
        <v>4</v>
      </c>
      <c r="M75" s="9">
        <v>4</v>
      </c>
      <c r="N75" s="9">
        <v>4</v>
      </c>
      <c r="O75" s="9">
        <v>4</v>
      </c>
      <c r="P75" s="42">
        <f t="shared" si="3"/>
        <v>8</v>
      </c>
      <c r="Q75" s="42">
        <f t="shared" si="3"/>
        <v>8</v>
      </c>
      <c r="R75" s="42">
        <f t="shared" si="3"/>
        <v>8</v>
      </c>
      <c r="S75" s="42">
        <f t="shared" si="3"/>
        <v>8</v>
      </c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s="43" customFormat="1">
      <c r="A76" s="12">
        <v>41</v>
      </c>
      <c r="B76" s="9" t="s">
        <v>41</v>
      </c>
      <c r="C76" s="13">
        <v>8</v>
      </c>
      <c r="D76" s="13">
        <v>103</v>
      </c>
      <c r="E76" s="13">
        <v>2</v>
      </c>
      <c r="F76" s="13"/>
      <c r="G76" s="12">
        <v>1</v>
      </c>
      <c r="H76" s="9">
        <v>4</v>
      </c>
      <c r="I76" s="9">
        <v>4</v>
      </c>
      <c r="J76" s="9">
        <v>4</v>
      </c>
      <c r="K76" s="9">
        <v>4</v>
      </c>
      <c r="L76" s="9">
        <v>4</v>
      </c>
      <c r="M76" s="9">
        <v>4</v>
      </c>
      <c r="N76" s="9">
        <v>4</v>
      </c>
      <c r="O76" s="9">
        <v>4</v>
      </c>
      <c r="P76" s="42">
        <f t="shared" si="3"/>
        <v>8</v>
      </c>
      <c r="Q76" s="42">
        <f t="shared" si="3"/>
        <v>8</v>
      </c>
      <c r="R76" s="42">
        <f t="shared" si="3"/>
        <v>8</v>
      </c>
      <c r="S76" s="42">
        <f t="shared" si="3"/>
        <v>8</v>
      </c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s="43" customFormat="1">
      <c r="A77" s="12">
        <v>42</v>
      </c>
      <c r="B77" s="9" t="s">
        <v>41</v>
      </c>
      <c r="C77" s="13">
        <v>8</v>
      </c>
      <c r="D77" s="13">
        <v>104</v>
      </c>
      <c r="E77" s="13">
        <v>2</v>
      </c>
      <c r="F77" s="13"/>
      <c r="G77" s="12">
        <v>1</v>
      </c>
      <c r="H77" s="9">
        <v>4</v>
      </c>
      <c r="I77" s="9">
        <v>3</v>
      </c>
      <c r="J77" s="9">
        <v>3</v>
      </c>
      <c r="K77" s="9">
        <v>3</v>
      </c>
      <c r="L77" s="9">
        <v>4</v>
      </c>
      <c r="M77" s="9">
        <v>3</v>
      </c>
      <c r="N77" s="9">
        <v>4</v>
      </c>
      <c r="O77" s="9">
        <v>3</v>
      </c>
      <c r="P77" s="42">
        <f t="shared" si="3"/>
        <v>8</v>
      </c>
      <c r="Q77" s="42">
        <f t="shared" si="3"/>
        <v>6</v>
      </c>
      <c r="R77" s="42">
        <f t="shared" si="3"/>
        <v>7</v>
      </c>
      <c r="S77" s="42">
        <f t="shared" si="3"/>
        <v>6</v>
      </c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s="43" customFormat="1">
      <c r="A78" s="12">
        <v>43</v>
      </c>
      <c r="B78" s="9" t="s">
        <v>40</v>
      </c>
      <c r="C78" s="12">
        <v>8</v>
      </c>
      <c r="D78" s="12">
        <v>106</v>
      </c>
      <c r="E78" s="12">
        <v>2</v>
      </c>
      <c r="F78" s="12"/>
      <c r="G78" s="12">
        <v>1</v>
      </c>
      <c r="H78" s="9">
        <v>4</v>
      </c>
      <c r="I78" s="9">
        <v>1</v>
      </c>
      <c r="J78" s="9">
        <v>4</v>
      </c>
      <c r="K78" s="9">
        <v>0</v>
      </c>
      <c r="L78" s="9">
        <v>3</v>
      </c>
      <c r="M78" s="9">
        <v>1</v>
      </c>
      <c r="N78" s="9">
        <v>2</v>
      </c>
      <c r="O78" s="9">
        <v>1</v>
      </c>
      <c r="P78" s="42">
        <f t="shared" si="3"/>
        <v>7</v>
      </c>
      <c r="Q78" s="42">
        <f t="shared" si="3"/>
        <v>2</v>
      </c>
      <c r="R78" s="42">
        <f t="shared" si="3"/>
        <v>6</v>
      </c>
      <c r="S78" s="42">
        <f t="shared" si="3"/>
        <v>1</v>
      </c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s="43" customFormat="1">
      <c r="A79" s="12">
        <v>44</v>
      </c>
      <c r="B79" s="9" t="s">
        <v>40</v>
      </c>
      <c r="C79" s="12">
        <v>8</v>
      </c>
      <c r="D79" s="12">
        <v>105</v>
      </c>
      <c r="E79" s="12">
        <v>2</v>
      </c>
      <c r="F79" s="12"/>
      <c r="G79" s="12">
        <v>1</v>
      </c>
      <c r="H79" s="9">
        <v>4</v>
      </c>
      <c r="I79" s="9">
        <v>4</v>
      </c>
      <c r="J79" s="9">
        <v>4</v>
      </c>
      <c r="K79" s="9">
        <v>4</v>
      </c>
      <c r="L79" s="9">
        <v>4</v>
      </c>
      <c r="M79" s="9">
        <v>3</v>
      </c>
      <c r="N79" s="9">
        <v>3</v>
      </c>
      <c r="O79" s="9">
        <v>4</v>
      </c>
      <c r="P79" s="42">
        <f t="shared" si="3"/>
        <v>8</v>
      </c>
      <c r="Q79" s="42">
        <f t="shared" si="3"/>
        <v>7</v>
      </c>
      <c r="R79" s="42">
        <f t="shared" si="3"/>
        <v>7</v>
      </c>
      <c r="S79" s="42">
        <f t="shared" si="3"/>
        <v>8</v>
      </c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s="43" customFormat="1">
      <c r="A80" s="12">
        <v>45</v>
      </c>
      <c r="B80" s="9" t="s">
        <v>41</v>
      </c>
      <c r="C80" s="12">
        <v>8</v>
      </c>
      <c r="D80" s="12">
        <v>102</v>
      </c>
      <c r="E80" s="12">
        <v>2</v>
      </c>
      <c r="F80" s="12"/>
      <c r="G80" s="12">
        <v>1</v>
      </c>
      <c r="H80" s="9">
        <v>4</v>
      </c>
      <c r="I80" s="9">
        <v>0</v>
      </c>
      <c r="J80" s="9">
        <v>1</v>
      </c>
      <c r="K80" s="9">
        <v>2</v>
      </c>
      <c r="L80" s="9">
        <v>4</v>
      </c>
      <c r="M80" s="9">
        <v>2</v>
      </c>
      <c r="N80" s="9">
        <v>0</v>
      </c>
      <c r="O80" s="9">
        <v>1</v>
      </c>
      <c r="P80" s="42">
        <f t="shared" si="3"/>
        <v>8</v>
      </c>
      <c r="Q80" s="42">
        <f t="shared" si="3"/>
        <v>2</v>
      </c>
      <c r="R80" s="42">
        <f t="shared" si="3"/>
        <v>1</v>
      </c>
      <c r="S80" s="42">
        <f t="shared" si="3"/>
        <v>3</v>
      </c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s="43" customFormat="1">
      <c r="A81" s="12">
        <v>46</v>
      </c>
      <c r="B81" s="12" t="s">
        <v>40</v>
      </c>
      <c r="C81" s="12">
        <v>8</v>
      </c>
      <c r="D81" s="12">
        <v>100</v>
      </c>
      <c r="E81" s="12">
        <v>2</v>
      </c>
      <c r="F81" s="12"/>
      <c r="G81" s="12">
        <v>1</v>
      </c>
      <c r="H81" s="9">
        <v>4</v>
      </c>
      <c r="I81" s="9">
        <v>3</v>
      </c>
      <c r="J81" s="9">
        <v>1</v>
      </c>
      <c r="K81" s="9">
        <v>0</v>
      </c>
      <c r="L81" s="9">
        <v>4</v>
      </c>
      <c r="M81" s="9">
        <v>3</v>
      </c>
      <c r="N81" s="9">
        <v>0</v>
      </c>
      <c r="O81" s="9">
        <v>0</v>
      </c>
      <c r="P81" s="42">
        <f t="shared" si="3"/>
        <v>8</v>
      </c>
      <c r="Q81" s="42">
        <f t="shared" si="3"/>
        <v>6</v>
      </c>
      <c r="R81" s="42">
        <f t="shared" si="3"/>
        <v>1</v>
      </c>
      <c r="S81" s="42">
        <f t="shared" si="3"/>
        <v>0</v>
      </c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s="43" customFormat="1">
      <c r="A82" s="12">
        <v>47</v>
      </c>
      <c r="B82" s="9" t="s">
        <v>40</v>
      </c>
      <c r="C82" s="12">
        <v>8</v>
      </c>
      <c r="D82" s="12">
        <v>105</v>
      </c>
      <c r="E82" s="12">
        <v>2</v>
      </c>
      <c r="F82" s="12"/>
      <c r="G82" s="12">
        <v>1</v>
      </c>
      <c r="H82" s="9">
        <v>4</v>
      </c>
      <c r="I82" s="9">
        <v>4</v>
      </c>
      <c r="J82" s="9">
        <v>4</v>
      </c>
      <c r="K82" s="9">
        <v>4</v>
      </c>
      <c r="L82" s="9">
        <v>4</v>
      </c>
      <c r="M82" s="9">
        <v>4</v>
      </c>
      <c r="N82" s="9">
        <v>4</v>
      </c>
      <c r="O82" s="9">
        <v>4</v>
      </c>
      <c r="P82" s="42">
        <f t="shared" si="3"/>
        <v>8</v>
      </c>
      <c r="Q82" s="42">
        <f t="shared" si="3"/>
        <v>8</v>
      </c>
      <c r="R82" s="42">
        <f t="shared" si="3"/>
        <v>8</v>
      </c>
      <c r="S82" s="42">
        <f t="shared" si="3"/>
        <v>8</v>
      </c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s="43" customFormat="1">
      <c r="A83" s="12">
        <v>48</v>
      </c>
      <c r="B83" s="9" t="s">
        <v>41</v>
      </c>
      <c r="C83" s="13">
        <v>8</v>
      </c>
      <c r="D83" s="13">
        <v>102</v>
      </c>
      <c r="E83" s="13">
        <v>2</v>
      </c>
      <c r="F83" s="13"/>
      <c r="G83" s="12">
        <v>1</v>
      </c>
      <c r="H83" s="9">
        <v>4</v>
      </c>
      <c r="I83" s="9">
        <v>4</v>
      </c>
      <c r="J83" s="9">
        <v>4</v>
      </c>
      <c r="K83" s="9">
        <v>4</v>
      </c>
      <c r="L83" s="9">
        <v>4</v>
      </c>
      <c r="M83" s="9">
        <v>4</v>
      </c>
      <c r="N83" s="9">
        <v>4</v>
      </c>
      <c r="O83" s="9">
        <v>4</v>
      </c>
      <c r="P83" s="42">
        <f t="shared" si="3"/>
        <v>8</v>
      </c>
      <c r="Q83" s="42">
        <f t="shared" si="3"/>
        <v>8</v>
      </c>
      <c r="R83" s="42">
        <f t="shared" si="3"/>
        <v>8</v>
      </c>
      <c r="S83" s="42">
        <f t="shared" si="3"/>
        <v>8</v>
      </c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>
      <c r="D84" s="37"/>
      <c r="I84" s="44">
        <f>AVERAGE(I16:I39)</f>
        <v>1.5</v>
      </c>
      <c r="J84" s="44">
        <f>AVERAGE(J16:J39)</f>
        <v>2.1666666666666665</v>
      </c>
      <c r="K84" s="45"/>
      <c r="L84" s="45"/>
      <c r="M84" s="44">
        <f>AVERAGE(M16:M39)</f>
        <v>2.125</v>
      </c>
      <c r="N84" s="44">
        <f>AVERAGE(N16:N39)</f>
        <v>2.4166666666666665</v>
      </c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>
      <c r="D85" s="37"/>
      <c r="I85" s="46">
        <f>AVERAGE(I43:I83)</f>
        <v>2.9583333333333335</v>
      </c>
      <c r="J85" s="46">
        <f>AVERAGE(J43:J83)</f>
        <v>3.25</v>
      </c>
      <c r="K85" s="47"/>
      <c r="L85" s="47"/>
      <c r="M85" s="48">
        <f>AVERAGE(M43:M83)</f>
        <v>3.25</v>
      </c>
      <c r="N85" s="48">
        <f>AVERAGE(N43:N83)</f>
        <v>3.0416666666666665</v>
      </c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>
      <c r="D86" s="37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>
      <c r="D87" s="38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</row>
    <row r="88" spans="1:53">
      <c r="D88" s="17"/>
      <c r="E88" s="17"/>
      <c r="F88" s="23"/>
      <c r="G88" s="23"/>
      <c r="H88" s="17"/>
      <c r="P88" s="17"/>
      <c r="T88" s="17"/>
      <c r="U88" s="17"/>
      <c r="V88" s="23"/>
      <c r="W88" s="23"/>
      <c r="X88" s="17"/>
      <c r="Y88" s="17"/>
      <c r="Z88" s="17"/>
      <c r="AA88" s="17"/>
      <c r="AB88" s="17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</row>
    <row r="89" spans="1:53">
      <c r="D89" s="37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</row>
    <row r="90" spans="1:53">
      <c r="D90" s="37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</row>
    <row r="91" spans="1:53">
      <c r="D91"/>
      <c r="M91" s="23"/>
      <c r="N91" s="23"/>
      <c r="O91" s="17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</row>
    <row r="92" spans="1:53">
      <c r="D92" s="17"/>
      <c r="E92" s="17"/>
      <c r="F92" s="23"/>
      <c r="G92" s="23"/>
      <c r="H92" s="17"/>
      <c r="I92" s="17"/>
      <c r="J92" s="17"/>
      <c r="K92" s="17"/>
      <c r="L92" s="17"/>
      <c r="M92" s="23"/>
      <c r="N92" s="23"/>
      <c r="O92" s="17"/>
      <c r="P92" s="17"/>
      <c r="Q92" s="17"/>
      <c r="R92" s="19"/>
      <c r="S92" s="17"/>
      <c r="T92" s="17"/>
      <c r="U92" s="17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</row>
    <row r="93" spans="1:53">
      <c r="D93" s="17"/>
      <c r="E93" s="17"/>
      <c r="F93" s="23"/>
      <c r="G93" s="23"/>
      <c r="H93" s="17"/>
      <c r="I93" s="23"/>
      <c r="J93" s="23"/>
      <c r="K93" s="17"/>
      <c r="L93" s="17"/>
      <c r="M93" s="23"/>
      <c r="N93" s="23"/>
      <c r="O93" s="7"/>
      <c r="P93" s="17"/>
      <c r="Q93" s="17"/>
      <c r="R93" s="17"/>
      <c r="S93" s="17"/>
      <c r="T93" s="17"/>
      <c r="U93" s="17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</row>
    <row r="94" spans="1:53">
      <c r="D94" s="7"/>
      <c r="E94" s="7"/>
      <c r="F94" s="23"/>
      <c r="G94" s="23"/>
      <c r="H94" s="23"/>
      <c r="I94" s="23"/>
      <c r="J94" s="23"/>
      <c r="N94" s="23"/>
      <c r="O94" s="20"/>
      <c r="P94" s="20"/>
      <c r="Q94" s="20"/>
      <c r="R94" s="20"/>
      <c r="S94" s="20"/>
      <c r="T94" s="20"/>
      <c r="U94" s="20"/>
      <c r="V94" s="49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</row>
    <row r="95" spans="1:53">
      <c r="D95" s="20"/>
      <c r="E95" s="37"/>
      <c r="F95" s="23"/>
      <c r="G95" s="3"/>
      <c r="I95" s="3"/>
      <c r="J95" s="3"/>
      <c r="K95" s="50" t="s">
        <v>112</v>
      </c>
      <c r="L95" s="7" t="s">
        <v>18</v>
      </c>
      <c r="M95" s="23"/>
      <c r="N95" s="23"/>
      <c r="O95" s="7"/>
      <c r="P95" s="7"/>
      <c r="Q95" s="7"/>
      <c r="R95" s="20"/>
      <c r="S95" s="7"/>
      <c r="T95" s="7"/>
      <c r="U95" s="7"/>
    </row>
    <row r="96" spans="1:53">
      <c r="D96" s="7"/>
      <c r="E96" s="5"/>
      <c r="F96" s="23"/>
      <c r="G96" s="3" t="s">
        <v>19</v>
      </c>
      <c r="H96" t="s">
        <v>46</v>
      </c>
      <c r="I96" s="3" t="s">
        <v>127</v>
      </c>
      <c r="J96" s="3" t="s">
        <v>21</v>
      </c>
      <c r="K96" s="7">
        <v>1.5</v>
      </c>
      <c r="L96" s="7">
        <v>2.17</v>
      </c>
      <c r="M96" s="23"/>
      <c r="N96" s="23"/>
      <c r="O96" s="7"/>
      <c r="P96" s="7"/>
      <c r="Q96" s="7"/>
      <c r="R96" s="20"/>
      <c r="S96" s="7"/>
      <c r="T96" s="7"/>
      <c r="U96" s="7"/>
    </row>
    <row r="97" spans="4:24">
      <c r="D97" s="7"/>
      <c r="E97" s="39"/>
      <c r="F97" s="23"/>
      <c r="G97" s="3"/>
      <c r="I97" s="3"/>
      <c r="J97" s="3" t="s">
        <v>22</v>
      </c>
      <c r="K97">
        <v>2.96</v>
      </c>
      <c r="L97">
        <v>3.25</v>
      </c>
      <c r="N97" s="23"/>
      <c r="O97" s="7"/>
      <c r="P97" s="7"/>
      <c r="Q97" s="7"/>
      <c r="R97" s="20"/>
      <c r="S97" s="7"/>
      <c r="T97" s="7"/>
      <c r="U97" s="7"/>
    </row>
    <row r="98" spans="4:24">
      <c r="D98" s="7"/>
      <c r="E98" s="39"/>
      <c r="F98" s="23"/>
      <c r="G98" s="3"/>
      <c r="H98" t="s">
        <v>48</v>
      </c>
      <c r="I98" s="3" t="s">
        <v>128</v>
      </c>
      <c r="J98" s="3" t="s">
        <v>21</v>
      </c>
      <c r="K98" s="7">
        <v>2.13</v>
      </c>
      <c r="L98" s="7">
        <v>2.42</v>
      </c>
      <c r="M98" s="23"/>
      <c r="N98" s="23"/>
      <c r="O98" s="23"/>
      <c r="P98" s="7"/>
      <c r="Q98" s="7"/>
      <c r="R98" s="20"/>
      <c r="S98" s="7"/>
      <c r="T98" s="7"/>
      <c r="U98" s="7"/>
    </row>
    <row r="99" spans="4:24">
      <c r="D99"/>
      <c r="E99" s="7"/>
      <c r="F99" s="23"/>
      <c r="G99" s="3"/>
      <c r="I99" s="3"/>
      <c r="J99" s="3" t="s">
        <v>22</v>
      </c>
      <c r="K99" s="7">
        <v>3.25</v>
      </c>
      <c r="L99" s="7">
        <v>3.04</v>
      </c>
      <c r="M99" s="23"/>
      <c r="N99" s="23"/>
      <c r="O99" s="23"/>
      <c r="P99" s="7"/>
      <c r="Q99" s="7"/>
      <c r="R99" s="20"/>
      <c r="S99" s="7"/>
      <c r="T99" s="7"/>
      <c r="U99" s="7"/>
    </row>
    <row r="100" spans="4:24">
      <c r="D100"/>
      <c r="E100" s="7"/>
      <c r="F100" s="23"/>
      <c r="G100" s="3"/>
      <c r="I100" s="3"/>
      <c r="J100" s="3"/>
      <c r="K100" s="23"/>
      <c r="L100" s="7"/>
      <c r="M100" s="23"/>
      <c r="N100" s="23"/>
      <c r="O100" s="23"/>
      <c r="P100" s="7"/>
      <c r="Q100" s="7"/>
      <c r="R100" s="20"/>
      <c r="S100" s="7"/>
      <c r="T100" s="7"/>
      <c r="U100" s="7"/>
    </row>
    <row r="101" spans="4:24">
      <c r="D101"/>
      <c r="E101" s="17"/>
      <c r="F101" s="23"/>
      <c r="G101" s="3" t="s">
        <v>24</v>
      </c>
      <c r="I101" s="3" t="s">
        <v>47</v>
      </c>
      <c r="J101" s="3" t="s">
        <v>21</v>
      </c>
      <c r="K101" s="23">
        <v>0.32</v>
      </c>
      <c r="L101" s="23">
        <v>0.31</v>
      </c>
      <c r="M101" s="23"/>
      <c r="N101" s="23"/>
      <c r="O101" s="23"/>
      <c r="P101" s="7"/>
      <c r="Q101" s="17"/>
      <c r="R101" s="19"/>
      <c r="S101" s="17"/>
      <c r="T101" s="17"/>
      <c r="U101" s="7"/>
    </row>
    <row r="102" spans="4:24">
      <c r="D102"/>
      <c r="E102" s="17"/>
      <c r="F102" s="23"/>
      <c r="G102" s="3"/>
      <c r="I102" s="3"/>
      <c r="J102" s="3" t="s">
        <v>22</v>
      </c>
      <c r="K102" s="23">
        <v>0.28999999999999998</v>
      </c>
      <c r="L102" s="23">
        <v>0.27</v>
      </c>
      <c r="M102" s="23"/>
      <c r="N102" s="23"/>
      <c r="O102" s="23"/>
      <c r="P102" s="7"/>
      <c r="Q102" s="17"/>
      <c r="R102" s="17"/>
      <c r="S102" s="17"/>
      <c r="T102" s="17"/>
      <c r="U102" s="7" t="s">
        <v>17</v>
      </c>
    </row>
    <row r="103" spans="4:24">
      <c r="D103"/>
      <c r="E103" s="7"/>
      <c r="F103" s="23"/>
      <c r="G103" s="3"/>
      <c r="I103" s="3" t="s">
        <v>49</v>
      </c>
      <c r="J103" s="3" t="s">
        <v>21</v>
      </c>
      <c r="K103" s="23">
        <v>0.28000000000000003</v>
      </c>
      <c r="L103" s="7">
        <v>0.25</v>
      </c>
      <c r="M103" s="23"/>
      <c r="N103" s="23"/>
      <c r="O103" s="23"/>
      <c r="P103" s="20"/>
      <c r="Q103" s="20"/>
      <c r="R103" s="20"/>
      <c r="S103" s="20"/>
      <c r="T103" s="20"/>
      <c r="U103" s="20"/>
    </row>
    <row r="104" spans="4:24">
      <c r="D104"/>
      <c r="E104" s="20"/>
      <c r="F104" s="23"/>
      <c r="G104" s="3"/>
      <c r="I104" s="3"/>
      <c r="J104" s="3" t="s">
        <v>22</v>
      </c>
      <c r="K104" s="23">
        <v>0.24</v>
      </c>
      <c r="L104" s="7">
        <v>0.3</v>
      </c>
      <c r="M104" s="23"/>
      <c r="N104" s="23"/>
      <c r="O104" s="23"/>
      <c r="P104" s="7"/>
      <c r="Q104" s="7"/>
      <c r="R104" s="20"/>
      <c r="S104" s="51"/>
      <c r="T104" s="51"/>
      <c r="U104" s="7"/>
    </row>
    <row r="105" spans="4:24">
      <c r="D105"/>
      <c r="E105" s="7"/>
      <c r="F105" s="23"/>
      <c r="G105" s="23"/>
      <c r="H105" s="23"/>
      <c r="I105" s="23"/>
      <c r="J105" s="17"/>
      <c r="K105" s="23"/>
      <c r="L105" s="7"/>
      <c r="M105" s="23"/>
      <c r="N105" s="23"/>
      <c r="O105" s="23"/>
      <c r="P105" s="7"/>
      <c r="Q105" s="7"/>
      <c r="R105" s="20"/>
      <c r="S105" s="51"/>
      <c r="T105" s="51"/>
      <c r="U105" s="7"/>
    </row>
    <row r="106" spans="4:24">
      <c r="D106"/>
      <c r="E106" s="7"/>
      <c r="F106" s="23"/>
      <c r="G106" s="23"/>
      <c r="H106" s="23"/>
      <c r="I106" s="23"/>
      <c r="J106" s="17"/>
      <c r="K106" s="23"/>
      <c r="L106" s="7"/>
      <c r="M106" s="23"/>
      <c r="N106" s="23"/>
      <c r="O106" s="23"/>
      <c r="P106" s="7"/>
      <c r="Q106" s="7"/>
      <c r="R106" s="20"/>
      <c r="S106" s="51"/>
      <c r="T106" s="51"/>
      <c r="U106" s="7"/>
    </row>
    <row r="107" spans="4:24">
      <c r="D107"/>
      <c r="E107" s="7"/>
      <c r="F107" s="23"/>
      <c r="G107" s="23"/>
      <c r="H107" s="23"/>
      <c r="I107" s="23"/>
      <c r="J107" s="7"/>
      <c r="K107" s="23"/>
      <c r="L107" s="7"/>
      <c r="M107" s="23"/>
      <c r="N107" s="23"/>
      <c r="O107" s="23"/>
      <c r="P107" s="7"/>
      <c r="Q107" s="7"/>
      <c r="R107" s="20"/>
      <c r="S107" s="51"/>
      <c r="T107" s="51"/>
      <c r="U107" s="7"/>
    </row>
    <row r="108" spans="4:24">
      <c r="D108"/>
      <c r="F108" s="23"/>
      <c r="G108" s="23"/>
      <c r="H108" s="23"/>
      <c r="I108" s="23"/>
      <c r="J108" s="20"/>
      <c r="K108" s="23"/>
      <c r="M108" s="23"/>
      <c r="N108" s="23"/>
      <c r="O108" s="23"/>
      <c r="R108" s="49"/>
    </row>
    <row r="109" spans="4:24">
      <c r="D109"/>
      <c r="F109" s="23"/>
      <c r="G109" s="23"/>
      <c r="H109" s="23"/>
      <c r="I109" s="23"/>
      <c r="J109" s="7"/>
      <c r="K109" s="23"/>
      <c r="M109" s="23"/>
      <c r="N109" s="23"/>
      <c r="O109" s="7"/>
      <c r="R109" s="49"/>
    </row>
    <row r="110" spans="4:24">
      <c r="F110" s="23"/>
      <c r="G110" s="23"/>
      <c r="H110" s="23" t="s">
        <v>154</v>
      </c>
      <c r="I110" s="23"/>
      <c r="J110" s="7"/>
      <c r="K110" s="23"/>
      <c r="M110" s="49"/>
      <c r="R110" s="49"/>
    </row>
    <row r="111" spans="4:24">
      <c r="D111"/>
      <c r="R111" s="49"/>
    </row>
    <row r="112" spans="4:24" ht="19">
      <c r="D112"/>
      <c r="G112" s="7"/>
      <c r="H112" s="73" t="s">
        <v>187</v>
      </c>
      <c r="N112" s="20"/>
      <c r="O112" s="20"/>
      <c r="P112" s="49"/>
      <c r="Q112" s="49"/>
      <c r="R112" s="20"/>
      <c r="S112" s="20"/>
      <c r="T112" s="20"/>
      <c r="U112" s="49"/>
      <c r="V112" s="49"/>
      <c r="W112" s="49"/>
      <c r="X112" s="49"/>
    </row>
    <row r="113" spans="4:20">
      <c r="D113"/>
      <c r="G113" s="7"/>
      <c r="H113" s="2" t="s">
        <v>188</v>
      </c>
      <c r="I113" s="2"/>
      <c r="J113" s="2"/>
      <c r="K113" s="2"/>
      <c r="L113" s="2"/>
      <c r="N113" s="21"/>
      <c r="O113" s="21"/>
      <c r="R113" s="20"/>
      <c r="S113" s="21"/>
      <c r="T113" s="21"/>
    </row>
    <row r="114" spans="4:20">
      <c r="D114"/>
      <c r="G114" s="7"/>
      <c r="H114" t="s">
        <v>189</v>
      </c>
      <c r="N114" s="21"/>
      <c r="O114" s="21"/>
      <c r="R114" s="20"/>
      <c r="S114" s="21"/>
      <c r="T114" s="21"/>
    </row>
    <row r="115" spans="4:20">
      <c r="D115"/>
      <c r="G115" s="7"/>
      <c r="H115" s="2" t="s">
        <v>129</v>
      </c>
      <c r="I115" s="2"/>
      <c r="J115" s="2"/>
      <c r="K115" s="2"/>
      <c r="N115" s="21"/>
      <c r="O115" s="21"/>
      <c r="R115" s="20"/>
      <c r="S115" s="21"/>
      <c r="T115" s="21"/>
    </row>
    <row r="116" spans="4:20">
      <c r="D116"/>
      <c r="G116" s="7"/>
      <c r="H116" t="s">
        <v>130</v>
      </c>
      <c r="R116" s="20"/>
    </row>
    <row r="117" spans="4:20">
      <c r="D117"/>
      <c r="F117" s="20"/>
      <c r="H117" t="s">
        <v>190</v>
      </c>
      <c r="P117" s="49"/>
    </row>
    <row r="118" spans="4:20">
      <c r="D118"/>
      <c r="H118" t="s">
        <v>191</v>
      </c>
      <c r="P118" s="49"/>
    </row>
    <row r="119" spans="4:20">
      <c r="H119" s="23"/>
      <c r="I119" s="23"/>
      <c r="J119" s="23"/>
    </row>
    <row r="120" spans="4:20">
      <c r="H120" s="23"/>
      <c r="I120" s="23"/>
      <c r="J120" s="23"/>
      <c r="M120" s="23"/>
      <c r="N120" s="23"/>
      <c r="O120" s="17"/>
    </row>
    <row r="121" spans="4:20">
      <c r="H121" s="23"/>
      <c r="I121" s="23"/>
      <c r="J121" s="23"/>
      <c r="M121" s="23"/>
      <c r="N121" s="23"/>
      <c r="O121" s="17"/>
      <c r="Q121" s="23"/>
      <c r="R121" s="23"/>
      <c r="S121" s="17"/>
    </row>
    <row r="122" spans="4:20">
      <c r="H122" s="23"/>
      <c r="I122" s="23"/>
      <c r="J122" s="23"/>
      <c r="M122" s="23"/>
      <c r="N122" s="23"/>
      <c r="O122" s="7"/>
      <c r="Q122" s="23"/>
      <c r="R122" s="23"/>
      <c r="S122" s="17"/>
    </row>
    <row r="123" spans="4:20">
      <c r="H123" s="23"/>
      <c r="I123" s="23"/>
      <c r="J123" s="7"/>
      <c r="M123" s="23"/>
      <c r="N123" s="23"/>
      <c r="O123" s="20"/>
      <c r="Q123" s="23"/>
      <c r="R123" s="23"/>
      <c r="S123" s="7"/>
    </row>
    <row r="124" spans="4:20">
      <c r="M124" s="23"/>
      <c r="N124" s="23"/>
      <c r="O124" s="7"/>
      <c r="Q124" s="23"/>
      <c r="R124" s="23"/>
      <c r="S124" s="20"/>
    </row>
    <row r="125" spans="4:20">
      <c r="M125" s="23"/>
      <c r="N125" s="23"/>
      <c r="O125" s="7"/>
      <c r="Q125" s="23"/>
      <c r="R125" s="23"/>
      <c r="S125" s="7"/>
    </row>
    <row r="126" spans="4:20">
      <c r="M126" s="23"/>
      <c r="N126" s="23"/>
      <c r="O126" s="7"/>
      <c r="Q126" s="23"/>
      <c r="R126" s="23"/>
      <c r="S126" s="7"/>
    </row>
    <row r="127" spans="4:20">
      <c r="D127"/>
      <c r="M127" s="23"/>
      <c r="N127" s="23"/>
      <c r="O127" s="23"/>
      <c r="Q127" s="23"/>
      <c r="R127" s="23"/>
      <c r="S127" s="7"/>
    </row>
    <row r="128" spans="4:20">
      <c r="D128"/>
      <c r="M128" s="23"/>
      <c r="N128" s="23"/>
      <c r="O128" s="23"/>
      <c r="Q128" s="23"/>
      <c r="R128" s="23"/>
      <c r="S128" s="23"/>
    </row>
    <row r="129" spans="4:19">
      <c r="D129"/>
      <c r="M129" s="23"/>
      <c r="N129" s="23"/>
      <c r="O129" s="23"/>
      <c r="Q129" s="23"/>
      <c r="R129" s="23"/>
      <c r="S129" s="23"/>
    </row>
    <row r="130" spans="4:19">
      <c r="D130"/>
      <c r="M130" s="23"/>
      <c r="N130" s="23"/>
      <c r="O130" s="23"/>
      <c r="Q130" s="23"/>
      <c r="R130" s="23"/>
      <c r="S130" s="23"/>
    </row>
    <row r="131" spans="4:19">
      <c r="D131"/>
      <c r="M131" s="23"/>
      <c r="N131" s="23"/>
      <c r="O131" s="23"/>
      <c r="Q131" s="23"/>
      <c r="R131" s="23"/>
      <c r="S131" s="23"/>
    </row>
    <row r="132" spans="4:19">
      <c r="D132"/>
      <c r="M132" s="23"/>
      <c r="N132" s="23"/>
      <c r="O132" s="23"/>
      <c r="Q132" s="23"/>
      <c r="R132" s="23"/>
      <c r="S132" s="23"/>
    </row>
    <row r="133" spans="4:19">
      <c r="D133"/>
      <c r="M133" s="23"/>
      <c r="N133" s="23"/>
      <c r="O133" s="23"/>
      <c r="Q133" s="23"/>
      <c r="R133" s="23"/>
      <c r="S133" s="23"/>
    </row>
    <row r="134" spans="4:19">
      <c r="D134"/>
      <c r="M134" s="23"/>
      <c r="N134" s="23"/>
      <c r="O134" s="23"/>
      <c r="Q134" s="23"/>
      <c r="R134" s="23"/>
      <c r="S134" s="23"/>
    </row>
    <row r="135" spans="4:19">
      <c r="D135"/>
      <c r="M135" s="23"/>
      <c r="N135" s="23"/>
      <c r="O135" s="23"/>
      <c r="Q135" s="23"/>
      <c r="R135" s="23"/>
      <c r="S135" s="23"/>
    </row>
    <row r="136" spans="4:19">
      <c r="D136"/>
      <c r="M136" s="23"/>
      <c r="N136" s="23"/>
      <c r="O136" s="23"/>
      <c r="Q136" s="23"/>
      <c r="R136" s="23"/>
      <c r="S136" s="23"/>
    </row>
    <row r="137" spans="4:19">
      <c r="D137"/>
      <c r="M137" s="23"/>
      <c r="N137" s="23"/>
      <c r="O137" s="23"/>
      <c r="Q137" s="23"/>
      <c r="R137" s="23"/>
      <c r="S137" s="23"/>
    </row>
    <row r="138" spans="4:19">
      <c r="D138"/>
      <c r="M138" s="23"/>
      <c r="N138" s="23"/>
      <c r="O138" s="7"/>
      <c r="Q138" s="23"/>
      <c r="R138" s="23"/>
      <c r="S138" s="23"/>
    </row>
    <row r="139" spans="4:19">
      <c r="D139"/>
      <c r="Q139" s="23"/>
      <c r="R139" s="23"/>
      <c r="S139" s="7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02"/>
  <sheetViews>
    <sheetView workbookViewId="0">
      <selection activeCell="I71" sqref="I71:T87"/>
    </sheetView>
  </sheetViews>
  <sheetFormatPr baseColWidth="10" defaultRowHeight="15" x14ac:dyDescent="0"/>
  <cols>
    <col min="8" max="8" width="15" customWidth="1"/>
    <col min="9" max="9" width="14" customWidth="1"/>
    <col min="10" max="10" width="13.33203125" customWidth="1"/>
    <col min="11" max="11" width="12.5" customWidth="1"/>
    <col min="12" max="12" width="19.6640625" customWidth="1"/>
    <col min="13" max="13" width="18.83203125" customWidth="1"/>
    <col min="14" max="14" width="15" customWidth="1"/>
    <col min="15" max="15" width="15.33203125" customWidth="1"/>
    <col min="16" max="16" width="15.83203125" customWidth="1"/>
    <col min="17" max="17" width="15" customWidth="1"/>
    <col min="18" max="18" width="22.83203125" customWidth="1"/>
    <col min="19" max="19" width="22.5" customWidth="1"/>
    <col min="20" max="20" width="14.5" customWidth="1"/>
    <col min="21" max="21" width="15" customWidth="1"/>
    <col min="22" max="22" width="14.1640625" customWidth="1"/>
    <col min="27" max="27" width="14" customWidth="1"/>
    <col min="28" max="28" width="15.5" customWidth="1"/>
  </cols>
  <sheetData>
    <row r="1" spans="1:28">
      <c r="A1" s="1" t="s">
        <v>195</v>
      </c>
      <c r="B1" s="2"/>
      <c r="C1" s="2"/>
      <c r="D1" s="2"/>
      <c r="E1" s="2"/>
      <c r="F1" s="2"/>
      <c r="G1" s="2"/>
    </row>
    <row r="2" spans="1:28">
      <c r="A2" s="2"/>
      <c r="B2" s="2" t="s">
        <v>136</v>
      </c>
      <c r="C2" s="2"/>
      <c r="D2" s="2"/>
      <c r="E2" s="2"/>
      <c r="F2" s="2"/>
      <c r="G2" s="2"/>
      <c r="L2" s="3" t="s">
        <v>0</v>
      </c>
      <c r="M2" s="4"/>
      <c r="R2" s="4" t="s">
        <v>0</v>
      </c>
      <c r="S2" s="4"/>
    </row>
    <row r="3" spans="1:28">
      <c r="L3" s="3" t="s">
        <v>53</v>
      </c>
      <c r="M3" s="4"/>
      <c r="R3" s="4" t="s">
        <v>53</v>
      </c>
      <c r="S3" s="4"/>
    </row>
    <row r="4" spans="1:28">
      <c r="A4" s="5" t="s">
        <v>55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39" t="s">
        <v>56</v>
      </c>
      <c r="L4" s="57" t="s">
        <v>57</v>
      </c>
      <c r="M4" s="58" t="s">
        <v>58</v>
      </c>
      <c r="N4" s="5" t="s">
        <v>11</v>
      </c>
      <c r="O4" s="5" t="s">
        <v>12</v>
      </c>
      <c r="P4" s="5" t="s">
        <v>13</v>
      </c>
      <c r="Q4" s="59" t="s">
        <v>59</v>
      </c>
      <c r="R4" s="58" t="s">
        <v>60</v>
      </c>
      <c r="S4" s="58" t="s">
        <v>61</v>
      </c>
      <c r="T4" s="7" t="s">
        <v>14</v>
      </c>
      <c r="U4" s="7" t="s">
        <v>15</v>
      </c>
      <c r="V4" s="7" t="s">
        <v>16</v>
      </c>
      <c r="X4" s="60" t="s">
        <v>62</v>
      </c>
      <c r="Y4" s="60" t="s">
        <v>63</v>
      </c>
      <c r="Z4" t="s">
        <v>17</v>
      </c>
      <c r="AA4" t="s">
        <v>64</v>
      </c>
      <c r="AB4" t="s">
        <v>65</v>
      </c>
    </row>
    <row r="5" spans="1:28">
      <c r="A5" s="5"/>
      <c r="B5" s="5"/>
      <c r="C5" s="5"/>
      <c r="D5" s="5"/>
      <c r="E5" s="5"/>
      <c r="F5" s="5"/>
      <c r="G5" s="5"/>
      <c r="H5" s="5"/>
      <c r="I5" s="5"/>
      <c r="J5" s="5"/>
      <c r="K5" s="39"/>
      <c r="L5" s="64"/>
      <c r="M5" s="59"/>
      <c r="N5" s="5"/>
      <c r="O5" s="5"/>
      <c r="P5" s="5"/>
      <c r="Q5" s="59"/>
      <c r="R5" s="59"/>
      <c r="S5" s="59"/>
      <c r="T5" s="7"/>
      <c r="U5" s="7"/>
      <c r="V5" s="7"/>
      <c r="X5" s="60"/>
      <c r="Y5" s="60"/>
    </row>
    <row r="6" spans="1:28">
      <c r="A6" s="63" t="s">
        <v>25</v>
      </c>
      <c r="B6" s="5"/>
      <c r="C6" s="5"/>
      <c r="D6" s="5"/>
      <c r="E6" s="5"/>
      <c r="F6" s="5"/>
      <c r="G6" s="5"/>
      <c r="H6" s="5"/>
      <c r="I6" s="5"/>
      <c r="J6" s="5"/>
      <c r="K6" s="39"/>
      <c r="L6" s="64"/>
      <c r="M6" s="59"/>
      <c r="N6" s="5"/>
      <c r="O6" s="5"/>
      <c r="P6" s="5"/>
      <c r="Q6" s="59"/>
      <c r="R6" s="59"/>
      <c r="S6" s="59"/>
      <c r="T6" s="7"/>
      <c r="U6" s="7"/>
      <c r="V6" s="7"/>
      <c r="X6" s="60"/>
      <c r="Y6" s="60"/>
    </row>
    <row r="7" spans="1:28">
      <c r="A7" s="5">
        <v>1</v>
      </c>
      <c r="B7" s="5">
        <v>1</v>
      </c>
      <c r="C7" s="5">
        <v>75</v>
      </c>
      <c r="D7" s="5">
        <v>1</v>
      </c>
      <c r="E7" s="5">
        <v>1</v>
      </c>
      <c r="F7" s="5">
        <v>1</v>
      </c>
      <c r="G7" s="5">
        <v>1</v>
      </c>
      <c r="H7" s="5">
        <v>3</v>
      </c>
      <c r="I7" s="5">
        <v>0</v>
      </c>
      <c r="J7" s="5">
        <v>0</v>
      </c>
      <c r="K7" s="5">
        <v>1</v>
      </c>
      <c r="L7" s="5">
        <f>(I7/H7)</f>
        <v>0</v>
      </c>
      <c r="M7" s="5">
        <f>(J7/H7)</f>
        <v>0</v>
      </c>
      <c r="N7" s="5">
        <v>4</v>
      </c>
      <c r="O7" s="5">
        <v>0</v>
      </c>
      <c r="P7" s="5">
        <v>0</v>
      </c>
      <c r="Q7" s="5">
        <v>1</v>
      </c>
      <c r="R7">
        <f>(O7/N7)</f>
        <v>0</v>
      </c>
      <c r="S7">
        <f>(P7/N7)</f>
        <v>0</v>
      </c>
      <c r="T7" s="8">
        <f t="shared" ref="T7:T30" si="0">SUM(H7+N7)</f>
        <v>7</v>
      </c>
      <c r="U7" s="8">
        <f t="shared" ref="U7:V30" si="1">SUM(I7+O7)</f>
        <v>0</v>
      </c>
      <c r="V7" s="8">
        <f t="shared" si="1"/>
        <v>0</v>
      </c>
      <c r="X7">
        <f>L7+R7</f>
        <v>0</v>
      </c>
      <c r="Y7">
        <f>M7+S7</f>
        <v>0</v>
      </c>
      <c r="AA7">
        <f>X7/2</f>
        <v>0</v>
      </c>
      <c r="AB7">
        <f>Y7/2</f>
        <v>0</v>
      </c>
    </row>
    <row r="8" spans="1:28">
      <c r="A8" s="5">
        <v>2</v>
      </c>
      <c r="B8" s="5">
        <v>1</v>
      </c>
      <c r="C8" s="5">
        <v>77</v>
      </c>
      <c r="D8" s="5">
        <v>1</v>
      </c>
      <c r="E8" s="5">
        <v>1</v>
      </c>
      <c r="F8" s="5">
        <v>1</v>
      </c>
      <c r="G8" s="5">
        <v>1</v>
      </c>
      <c r="H8" s="5">
        <v>4</v>
      </c>
      <c r="I8" s="5">
        <v>1</v>
      </c>
      <c r="J8" s="5">
        <v>2</v>
      </c>
      <c r="K8" s="5">
        <v>1</v>
      </c>
      <c r="L8" s="5">
        <f t="shared" ref="L8:L30" si="2">(I8/H8)</f>
        <v>0.25</v>
      </c>
      <c r="M8" s="5">
        <f t="shared" ref="M8:M30" si="3">(J8/H8)</f>
        <v>0.5</v>
      </c>
      <c r="N8" s="5">
        <v>2</v>
      </c>
      <c r="O8" s="5">
        <v>0</v>
      </c>
      <c r="P8" s="5">
        <v>1</v>
      </c>
      <c r="Q8" s="5">
        <v>1</v>
      </c>
      <c r="R8">
        <f t="shared" ref="R8:R30" si="4">(O8/N8)</f>
        <v>0</v>
      </c>
      <c r="S8">
        <f t="shared" ref="S8:S30" si="5">(P8/N8)</f>
        <v>0.5</v>
      </c>
      <c r="T8" s="8">
        <f t="shared" si="0"/>
        <v>6</v>
      </c>
      <c r="U8" s="8">
        <f t="shared" si="1"/>
        <v>1</v>
      </c>
      <c r="V8" s="8">
        <f t="shared" si="1"/>
        <v>3</v>
      </c>
      <c r="X8">
        <f t="shared" ref="X8:Y57" si="6">L8+R8</f>
        <v>0.25</v>
      </c>
      <c r="Y8">
        <f t="shared" si="6"/>
        <v>1</v>
      </c>
      <c r="AA8">
        <f t="shared" ref="AA8:AB57" si="7">X8/2</f>
        <v>0.125</v>
      </c>
      <c r="AB8">
        <f t="shared" si="7"/>
        <v>0.5</v>
      </c>
    </row>
    <row r="9" spans="1:28">
      <c r="A9" s="5">
        <v>3</v>
      </c>
      <c r="B9" s="5">
        <v>1</v>
      </c>
      <c r="C9" s="5">
        <v>80</v>
      </c>
      <c r="D9" s="5">
        <v>1</v>
      </c>
      <c r="E9" s="5">
        <v>1</v>
      </c>
      <c r="F9" s="5">
        <v>1</v>
      </c>
      <c r="G9" s="5">
        <v>1</v>
      </c>
      <c r="H9" s="5">
        <v>4</v>
      </c>
      <c r="I9" s="5">
        <v>0</v>
      </c>
      <c r="J9" s="5">
        <v>3</v>
      </c>
      <c r="K9" s="5">
        <v>1</v>
      </c>
      <c r="L9" s="5">
        <f t="shared" si="2"/>
        <v>0</v>
      </c>
      <c r="M9" s="5">
        <f t="shared" si="3"/>
        <v>0.75</v>
      </c>
      <c r="N9" s="5">
        <v>4</v>
      </c>
      <c r="O9" s="5">
        <v>4</v>
      </c>
      <c r="P9" s="5">
        <v>4</v>
      </c>
      <c r="Q9" s="5">
        <v>1</v>
      </c>
      <c r="R9">
        <f t="shared" si="4"/>
        <v>1</v>
      </c>
      <c r="S9">
        <f t="shared" si="5"/>
        <v>1</v>
      </c>
      <c r="T9" s="8">
        <f t="shared" si="0"/>
        <v>8</v>
      </c>
      <c r="U9" s="8">
        <f t="shared" si="1"/>
        <v>4</v>
      </c>
      <c r="V9" s="8">
        <f t="shared" si="1"/>
        <v>7</v>
      </c>
      <c r="X9">
        <f t="shared" si="6"/>
        <v>1</v>
      </c>
      <c r="Y9">
        <f t="shared" si="6"/>
        <v>1.75</v>
      </c>
      <c r="AA9">
        <f t="shared" si="7"/>
        <v>0.5</v>
      </c>
      <c r="AB9">
        <f t="shared" si="7"/>
        <v>0.875</v>
      </c>
    </row>
    <row r="10" spans="1:28">
      <c r="A10" s="5">
        <v>4</v>
      </c>
      <c r="B10" s="5">
        <v>2</v>
      </c>
      <c r="C10" s="5">
        <v>82</v>
      </c>
      <c r="D10" s="5">
        <v>1</v>
      </c>
      <c r="E10" s="5">
        <v>1</v>
      </c>
      <c r="F10" s="5">
        <v>1</v>
      </c>
      <c r="G10" s="5">
        <v>1</v>
      </c>
      <c r="H10" s="5">
        <v>3</v>
      </c>
      <c r="I10" s="5">
        <v>0</v>
      </c>
      <c r="J10" s="5">
        <v>2</v>
      </c>
      <c r="K10" s="5">
        <v>1</v>
      </c>
      <c r="L10" s="5">
        <f t="shared" si="2"/>
        <v>0</v>
      </c>
      <c r="M10" s="5">
        <f t="shared" si="3"/>
        <v>0.66666666666666663</v>
      </c>
      <c r="N10" s="5">
        <v>4</v>
      </c>
      <c r="O10" s="5">
        <v>1</v>
      </c>
      <c r="P10" s="5">
        <v>1</v>
      </c>
      <c r="Q10" s="5">
        <v>1</v>
      </c>
      <c r="R10">
        <f t="shared" si="4"/>
        <v>0.25</v>
      </c>
      <c r="S10">
        <f t="shared" si="5"/>
        <v>0.25</v>
      </c>
      <c r="T10" s="8">
        <f t="shared" si="0"/>
        <v>7</v>
      </c>
      <c r="U10" s="8">
        <f t="shared" si="1"/>
        <v>1</v>
      </c>
      <c r="V10" s="8">
        <f t="shared" si="1"/>
        <v>3</v>
      </c>
      <c r="X10">
        <f t="shared" si="6"/>
        <v>0.25</v>
      </c>
      <c r="Y10">
        <f t="shared" si="6"/>
        <v>0.91666666666666663</v>
      </c>
      <c r="AA10">
        <f t="shared" si="7"/>
        <v>0.125</v>
      </c>
      <c r="AB10">
        <f t="shared" si="7"/>
        <v>0.45833333333333331</v>
      </c>
    </row>
    <row r="11" spans="1:28">
      <c r="A11" s="5">
        <v>5</v>
      </c>
      <c r="B11" s="5">
        <v>1</v>
      </c>
      <c r="C11" s="5">
        <v>80</v>
      </c>
      <c r="D11" s="5">
        <v>1</v>
      </c>
      <c r="E11" s="5">
        <v>1</v>
      </c>
      <c r="F11" s="5">
        <v>1</v>
      </c>
      <c r="G11" s="5">
        <v>1</v>
      </c>
      <c r="H11" s="5">
        <v>4</v>
      </c>
      <c r="I11" s="5">
        <v>1</v>
      </c>
      <c r="J11" s="5">
        <v>4</v>
      </c>
      <c r="K11" s="5">
        <v>1</v>
      </c>
      <c r="L11" s="5">
        <f t="shared" si="2"/>
        <v>0.25</v>
      </c>
      <c r="M11" s="5">
        <f t="shared" si="3"/>
        <v>1</v>
      </c>
      <c r="N11" s="5">
        <v>4</v>
      </c>
      <c r="O11" s="5">
        <v>4</v>
      </c>
      <c r="P11" s="5">
        <v>3</v>
      </c>
      <c r="Q11" s="5">
        <v>1</v>
      </c>
      <c r="R11">
        <f t="shared" si="4"/>
        <v>1</v>
      </c>
      <c r="S11">
        <f t="shared" si="5"/>
        <v>0.75</v>
      </c>
      <c r="T11" s="8">
        <f t="shared" si="0"/>
        <v>8</v>
      </c>
      <c r="U11" s="8">
        <f t="shared" si="1"/>
        <v>5</v>
      </c>
      <c r="V11" s="8">
        <f t="shared" si="1"/>
        <v>7</v>
      </c>
      <c r="X11">
        <f t="shared" si="6"/>
        <v>1.25</v>
      </c>
      <c r="Y11">
        <f t="shared" si="6"/>
        <v>1.75</v>
      </c>
      <c r="AA11">
        <f t="shared" si="7"/>
        <v>0.625</v>
      </c>
      <c r="AB11">
        <f t="shared" si="7"/>
        <v>0.875</v>
      </c>
    </row>
    <row r="12" spans="1:28">
      <c r="A12" s="5">
        <v>6</v>
      </c>
      <c r="B12" s="5">
        <v>1</v>
      </c>
      <c r="C12" s="5">
        <v>77</v>
      </c>
      <c r="D12" s="5">
        <v>1</v>
      </c>
      <c r="E12" s="5">
        <v>1</v>
      </c>
      <c r="F12" s="5">
        <v>1</v>
      </c>
      <c r="G12" s="5">
        <v>1</v>
      </c>
      <c r="H12" s="5">
        <v>4</v>
      </c>
      <c r="I12" s="5">
        <v>4</v>
      </c>
      <c r="J12" s="5">
        <v>4</v>
      </c>
      <c r="K12" s="5">
        <v>1</v>
      </c>
      <c r="L12" s="5">
        <f t="shared" si="2"/>
        <v>1</v>
      </c>
      <c r="M12" s="5">
        <f t="shared" si="3"/>
        <v>1</v>
      </c>
      <c r="N12" s="5">
        <v>0</v>
      </c>
      <c r="O12" s="5">
        <v>0</v>
      </c>
      <c r="P12" s="5">
        <v>0</v>
      </c>
      <c r="Q12" s="5">
        <v>1</v>
      </c>
      <c r="R12">
        <v>0</v>
      </c>
      <c r="S12">
        <v>0</v>
      </c>
      <c r="T12" s="8">
        <f t="shared" si="0"/>
        <v>4</v>
      </c>
      <c r="U12" s="8">
        <f t="shared" si="1"/>
        <v>4</v>
      </c>
      <c r="V12" s="8">
        <f t="shared" si="1"/>
        <v>4</v>
      </c>
      <c r="X12">
        <f t="shared" si="6"/>
        <v>1</v>
      </c>
      <c r="Y12">
        <f t="shared" si="6"/>
        <v>1</v>
      </c>
      <c r="AA12">
        <f t="shared" si="7"/>
        <v>0.5</v>
      </c>
      <c r="AB12">
        <f t="shared" si="7"/>
        <v>0.5</v>
      </c>
    </row>
    <row r="13" spans="1:28">
      <c r="A13" s="5">
        <v>7</v>
      </c>
      <c r="B13" s="5">
        <v>2</v>
      </c>
      <c r="C13" s="5">
        <v>82</v>
      </c>
      <c r="D13" s="5">
        <v>1</v>
      </c>
      <c r="E13" s="5">
        <v>1</v>
      </c>
      <c r="F13" s="5">
        <v>1</v>
      </c>
      <c r="G13" s="5">
        <v>1</v>
      </c>
      <c r="H13" s="5">
        <v>4</v>
      </c>
      <c r="I13" s="5">
        <v>0</v>
      </c>
      <c r="J13" s="5">
        <v>2</v>
      </c>
      <c r="K13" s="5">
        <v>1</v>
      </c>
      <c r="L13" s="5">
        <f t="shared" si="2"/>
        <v>0</v>
      </c>
      <c r="M13" s="5">
        <f t="shared" si="3"/>
        <v>0.5</v>
      </c>
      <c r="N13" s="5">
        <v>2</v>
      </c>
      <c r="O13" s="5">
        <v>1</v>
      </c>
      <c r="P13" s="5">
        <v>0</v>
      </c>
      <c r="Q13" s="5">
        <v>1</v>
      </c>
      <c r="R13">
        <f t="shared" si="4"/>
        <v>0.5</v>
      </c>
      <c r="S13">
        <f t="shared" si="5"/>
        <v>0</v>
      </c>
      <c r="T13" s="8">
        <f t="shared" si="0"/>
        <v>6</v>
      </c>
      <c r="U13" s="8">
        <f t="shared" si="1"/>
        <v>1</v>
      </c>
      <c r="V13" s="8">
        <f t="shared" si="1"/>
        <v>2</v>
      </c>
      <c r="X13">
        <f t="shared" si="6"/>
        <v>0.5</v>
      </c>
      <c r="Y13">
        <f t="shared" si="6"/>
        <v>0.5</v>
      </c>
      <c r="AA13">
        <f t="shared" si="7"/>
        <v>0.25</v>
      </c>
      <c r="AB13">
        <f t="shared" si="7"/>
        <v>0.25</v>
      </c>
    </row>
    <row r="14" spans="1:28">
      <c r="A14" s="5">
        <v>8</v>
      </c>
      <c r="B14" s="5">
        <v>1</v>
      </c>
      <c r="C14" s="5">
        <v>73</v>
      </c>
      <c r="D14" s="5">
        <v>1</v>
      </c>
      <c r="E14" s="5">
        <v>1</v>
      </c>
      <c r="F14" s="5">
        <v>1</v>
      </c>
      <c r="G14" s="5">
        <v>1</v>
      </c>
      <c r="H14" s="5">
        <v>3</v>
      </c>
      <c r="I14" s="5">
        <v>0</v>
      </c>
      <c r="J14" s="5">
        <v>2</v>
      </c>
      <c r="K14" s="5">
        <v>1</v>
      </c>
      <c r="L14" s="5">
        <f t="shared" si="2"/>
        <v>0</v>
      </c>
      <c r="M14" s="5">
        <f t="shared" si="3"/>
        <v>0.66666666666666663</v>
      </c>
      <c r="N14" s="5">
        <v>4</v>
      </c>
      <c r="O14" s="5">
        <v>1</v>
      </c>
      <c r="P14" s="5">
        <v>2</v>
      </c>
      <c r="Q14" s="5">
        <v>1</v>
      </c>
      <c r="R14">
        <f t="shared" si="4"/>
        <v>0.25</v>
      </c>
      <c r="S14">
        <f t="shared" si="5"/>
        <v>0.5</v>
      </c>
      <c r="T14" s="8">
        <f t="shared" si="0"/>
        <v>7</v>
      </c>
      <c r="U14" s="8">
        <f t="shared" si="1"/>
        <v>1</v>
      </c>
      <c r="V14" s="8">
        <f t="shared" si="1"/>
        <v>4</v>
      </c>
      <c r="X14">
        <f t="shared" si="6"/>
        <v>0.25</v>
      </c>
      <c r="Y14">
        <f t="shared" si="6"/>
        <v>1.1666666666666665</v>
      </c>
      <c r="AA14">
        <f t="shared" si="7"/>
        <v>0.125</v>
      </c>
      <c r="AB14">
        <f t="shared" si="7"/>
        <v>0.58333333333333326</v>
      </c>
    </row>
    <row r="15" spans="1:28">
      <c r="A15" s="5">
        <v>9</v>
      </c>
      <c r="B15" s="5">
        <v>2</v>
      </c>
      <c r="C15" s="5">
        <v>77</v>
      </c>
      <c r="D15" s="5">
        <v>1</v>
      </c>
      <c r="E15" s="5">
        <v>1</v>
      </c>
      <c r="F15" s="5">
        <v>1</v>
      </c>
      <c r="G15" s="5">
        <v>1</v>
      </c>
      <c r="H15" s="5">
        <v>3</v>
      </c>
      <c r="I15" s="5">
        <v>0</v>
      </c>
      <c r="J15" s="5">
        <v>1</v>
      </c>
      <c r="K15" s="5">
        <v>1</v>
      </c>
      <c r="L15" s="5">
        <f t="shared" si="2"/>
        <v>0</v>
      </c>
      <c r="M15" s="5">
        <f t="shared" si="3"/>
        <v>0.33333333333333331</v>
      </c>
      <c r="N15" s="5">
        <v>4</v>
      </c>
      <c r="O15" s="5">
        <v>0</v>
      </c>
      <c r="P15" s="5">
        <v>4</v>
      </c>
      <c r="Q15" s="5">
        <v>1</v>
      </c>
      <c r="R15">
        <f t="shared" si="4"/>
        <v>0</v>
      </c>
      <c r="S15">
        <f t="shared" si="5"/>
        <v>1</v>
      </c>
      <c r="T15" s="8">
        <f t="shared" si="0"/>
        <v>7</v>
      </c>
      <c r="U15" s="8">
        <f t="shared" si="1"/>
        <v>0</v>
      </c>
      <c r="V15" s="8">
        <f t="shared" si="1"/>
        <v>5</v>
      </c>
      <c r="X15">
        <f t="shared" si="6"/>
        <v>0</v>
      </c>
      <c r="Y15">
        <f t="shared" si="6"/>
        <v>1.3333333333333333</v>
      </c>
      <c r="AA15">
        <f t="shared" si="7"/>
        <v>0</v>
      </c>
      <c r="AB15">
        <f t="shared" si="7"/>
        <v>0.66666666666666663</v>
      </c>
    </row>
    <row r="16" spans="1:28">
      <c r="A16" s="5">
        <v>10</v>
      </c>
      <c r="B16" s="5">
        <v>2</v>
      </c>
      <c r="C16" s="5">
        <v>81</v>
      </c>
      <c r="D16" s="5">
        <v>1</v>
      </c>
      <c r="E16" s="5">
        <v>1</v>
      </c>
      <c r="F16" s="5">
        <v>1</v>
      </c>
      <c r="G16" s="5">
        <v>1</v>
      </c>
      <c r="H16" s="5">
        <v>4</v>
      </c>
      <c r="I16" s="5">
        <v>0</v>
      </c>
      <c r="J16" s="5">
        <v>3</v>
      </c>
      <c r="K16" s="5">
        <v>1</v>
      </c>
      <c r="L16" s="5">
        <f t="shared" si="2"/>
        <v>0</v>
      </c>
      <c r="M16" s="5">
        <f t="shared" si="3"/>
        <v>0.75</v>
      </c>
      <c r="N16" s="5">
        <v>4</v>
      </c>
      <c r="O16" s="5">
        <v>4</v>
      </c>
      <c r="P16" s="5">
        <v>4</v>
      </c>
      <c r="Q16" s="5">
        <v>1</v>
      </c>
      <c r="R16">
        <f t="shared" si="4"/>
        <v>1</v>
      </c>
      <c r="S16">
        <f t="shared" si="5"/>
        <v>1</v>
      </c>
      <c r="T16" s="8">
        <f t="shared" si="0"/>
        <v>8</v>
      </c>
      <c r="U16" s="8">
        <f t="shared" si="1"/>
        <v>4</v>
      </c>
      <c r="V16" s="8">
        <f t="shared" si="1"/>
        <v>7</v>
      </c>
      <c r="X16">
        <f t="shared" si="6"/>
        <v>1</v>
      </c>
      <c r="Y16">
        <f t="shared" si="6"/>
        <v>1.75</v>
      </c>
      <c r="AA16">
        <f t="shared" si="7"/>
        <v>0.5</v>
      </c>
      <c r="AB16">
        <f t="shared" si="7"/>
        <v>0.875</v>
      </c>
    </row>
    <row r="17" spans="1:28">
      <c r="A17" s="5">
        <v>11</v>
      </c>
      <c r="B17" s="5">
        <v>2</v>
      </c>
      <c r="C17" s="5">
        <v>78</v>
      </c>
      <c r="D17" s="5">
        <v>1</v>
      </c>
      <c r="E17" s="5">
        <v>1</v>
      </c>
      <c r="F17" s="5">
        <v>1</v>
      </c>
      <c r="G17" s="5">
        <v>1</v>
      </c>
      <c r="H17" s="5">
        <v>4</v>
      </c>
      <c r="I17" s="5">
        <v>2</v>
      </c>
      <c r="J17" s="5">
        <v>4</v>
      </c>
      <c r="K17" s="5">
        <v>1</v>
      </c>
      <c r="L17" s="5">
        <f t="shared" si="2"/>
        <v>0.5</v>
      </c>
      <c r="M17" s="5">
        <f t="shared" si="3"/>
        <v>1</v>
      </c>
      <c r="N17" s="5">
        <v>4</v>
      </c>
      <c r="O17" s="5">
        <v>3</v>
      </c>
      <c r="P17" s="5">
        <v>4</v>
      </c>
      <c r="Q17" s="5">
        <v>1</v>
      </c>
      <c r="R17">
        <f t="shared" si="4"/>
        <v>0.75</v>
      </c>
      <c r="S17">
        <f t="shared" si="5"/>
        <v>1</v>
      </c>
      <c r="T17" s="8">
        <f t="shared" si="0"/>
        <v>8</v>
      </c>
      <c r="U17" s="8">
        <f t="shared" si="1"/>
        <v>5</v>
      </c>
      <c r="V17" s="8">
        <f t="shared" si="1"/>
        <v>8</v>
      </c>
      <c r="X17">
        <f t="shared" si="6"/>
        <v>1.25</v>
      </c>
      <c r="Y17">
        <f t="shared" si="6"/>
        <v>2</v>
      </c>
      <c r="AA17">
        <f t="shared" si="7"/>
        <v>0.625</v>
      </c>
      <c r="AB17">
        <f t="shared" si="7"/>
        <v>1</v>
      </c>
    </row>
    <row r="18" spans="1:28">
      <c r="A18" s="5">
        <v>12</v>
      </c>
      <c r="B18" s="5">
        <v>1</v>
      </c>
      <c r="C18" s="5">
        <v>73</v>
      </c>
      <c r="D18" s="5">
        <v>1</v>
      </c>
      <c r="E18" s="5">
        <v>1</v>
      </c>
      <c r="F18" s="5">
        <v>1</v>
      </c>
      <c r="G18" s="5">
        <v>1</v>
      </c>
      <c r="H18" s="5">
        <v>4</v>
      </c>
      <c r="I18" s="5">
        <v>0</v>
      </c>
      <c r="J18" s="5">
        <v>2</v>
      </c>
      <c r="K18" s="5">
        <v>1</v>
      </c>
      <c r="L18" s="5">
        <f t="shared" si="2"/>
        <v>0</v>
      </c>
      <c r="M18" s="5">
        <f t="shared" si="3"/>
        <v>0.5</v>
      </c>
      <c r="N18" s="5">
        <v>4</v>
      </c>
      <c r="O18" s="5">
        <v>2</v>
      </c>
      <c r="P18" s="5">
        <v>1</v>
      </c>
      <c r="Q18" s="5">
        <v>1</v>
      </c>
      <c r="R18">
        <f t="shared" si="4"/>
        <v>0.5</v>
      </c>
      <c r="S18">
        <f t="shared" si="5"/>
        <v>0.25</v>
      </c>
      <c r="T18" s="8">
        <f t="shared" si="0"/>
        <v>8</v>
      </c>
      <c r="U18" s="8">
        <f t="shared" si="1"/>
        <v>2</v>
      </c>
      <c r="V18" s="8">
        <f t="shared" si="1"/>
        <v>3</v>
      </c>
      <c r="X18">
        <f t="shared" si="6"/>
        <v>0.5</v>
      </c>
      <c r="Y18">
        <f t="shared" si="6"/>
        <v>0.75</v>
      </c>
      <c r="AA18">
        <f t="shared" si="7"/>
        <v>0.25</v>
      </c>
      <c r="AB18">
        <f t="shared" si="7"/>
        <v>0.375</v>
      </c>
    </row>
    <row r="19" spans="1:28">
      <c r="A19" s="9">
        <v>13</v>
      </c>
      <c r="B19" s="9">
        <v>1</v>
      </c>
      <c r="C19" s="9">
        <v>77</v>
      </c>
      <c r="D19" s="9">
        <v>1</v>
      </c>
      <c r="E19" s="9">
        <v>2</v>
      </c>
      <c r="F19" s="9">
        <v>1</v>
      </c>
      <c r="G19" s="9">
        <v>1</v>
      </c>
      <c r="H19" s="9">
        <v>4</v>
      </c>
      <c r="I19" s="9">
        <v>4</v>
      </c>
      <c r="J19" s="9">
        <v>4</v>
      </c>
      <c r="K19" s="9">
        <v>1</v>
      </c>
      <c r="L19" s="9">
        <f t="shared" si="2"/>
        <v>1</v>
      </c>
      <c r="M19" s="9">
        <f t="shared" si="3"/>
        <v>1</v>
      </c>
      <c r="N19" s="9">
        <v>4</v>
      </c>
      <c r="O19" s="9">
        <v>2</v>
      </c>
      <c r="P19" s="9">
        <v>2</v>
      </c>
      <c r="Q19" s="5">
        <v>1</v>
      </c>
      <c r="R19">
        <f t="shared" si="4"/>
        <v>0.5</v>
      </c>
      <c r="S19">
        <f t="shared" si="5"/>
        <v>0.5</v>
      </c>
      <c r="T19" s="8">
        <f t="shared" si="0"/>
        <v>8</v>
      </c>
      <c r="U19" s="8">
        <f t="shared" si="1"/>
        <v>6</v>
      </c>
      <c r="V19" s="8">
        <f t="shared" si="1"/>
        <v>6</v>
      </c>
      <c r="X19">
        <f t="shared" si="6"/>
        <v>1.5</v>
      </c>
      <c r="Y19">
        <f t="shared" si="6"/>
        <v>1.5</v>
      </c>
      <c r="AA19">
        <f t="shared" si="7"/>
        <v>0.75</v>
      </c>
      <c r="AB19">
        <f t="shared" si="7"/>
        <v>0.75</v>
      </c>
    </row>
    <row r="20" spans="1:28">
      <c r="A20" s="9">
        <v>14</v>
      </c>
      <c r="B20" s="9">
        <v>2</v>
      </c>
      <c r="C20" s="9">
        <v>75</v>
      </c>
      <c r="D20" s="9">
        <v>1</v>
      </c>
      <c r="E20" s="9">
        <v>2</v>
      </c>
      <c r="F20" s="9">
        <v>1</v>
      </c>
      <c r="G20" s="9">
        <v>1</v>
      </c>
      <c r="H20" s="9">
        <v>0</v>
      </c>
      <c r="I20" s="9">
        <v>0</v>
      </c>
      <c r="J20" s="9">
        <v>0</v>
      </c>
      <c r="K20" s="9">
        <v>1</v>
      </c>
      <c r="L20" s="9">
        <v>0</v>
      </c>
      <c r="M20" s="9">
        <v>0</v>
      </c>
      <c r="N20" s="9">
        <v>4</v>
      </c>
      <c r="O20" s="9">
        <v>1</v>
      </c>
      <c r="P20" s="9">
        <v>0</v>
      </c>
      <c r="Q20" s="5">
        <v>1</v>
      </c>
      <c r="R20">
        <f t="shared" si="4"/>
        <v>0.25</v>
      </c>
      <c r="S20">
        <f t="shared" si="5"/>
        <v>0</v>
      </c>
      <c r="T20" s="8">
        <f t="shared" si="0"/>
        <v>4</v>
      </c>
      <c r="U20" s="8">
        <f t="shared" si="1"/>
        <v>1</v>
      </c>
      <c r="V20" s="8">
        <f t="shared" si="1"/>
        <v>0</v>
      </c>
      <c r="X20">
        <f t="shared" si="6"/>
        <v>0.25</v>
      </c>
      <c r="Y20">
        <f t="shared" si="6"/>
        <v>0</v>
      </c>
      <c r="AA20">
        <f t="shared" si="7"/>
        <v>0.125</v>
      </c>
      <c r="AB20">
        <f t="shared" si="7"/>
        <v>0</v>
      </c>
    </row>
    <row r="21" spans="1:28">
      <c r="A21" s="9">
        <v>15</v>
      </c>
      <c r="B21" s="9">
        <v>1</v>
      </c>
      <c r="C21" s="9">
        <v>82</v>
      </c>
      <c r="D21" s="9">
        <v>1</v>
      </c>
      <c r="E21" s="9">
        <v>2</v>
      </c>
      <c r="F21" s="9">
        <v>1</v>
      </c>
      <c r="G21" s="9">
        <v>1</v>
      </c>
      <c r="H21" s="9">
        <v>4</v>
      </c>
      <c r="I21" s="9">
        <v>0</v>
      </c>
      <c r="J21" s="9">
        <v>4</v>
      </c>
      <c r="K21" s="9">
        <v>1</v>
      </c>
      <c r="L21" s="9">
        <f t="shared" si="2"/>
        <v>0</v>
      </c>
      <c r="M21" s="9">
        <f t="shared" si="3"/>
        <v>1</v>
      </c>
      <c r="N21" s="9">
        <v>4</v>
      </c>
      <c r="O21" s="9">
        <v>2</v>
      </c>
      <c r="P21" s="9">
        <v>4</v>
      </c>
      <c r="Q21" s="5">
        <v>1</v>
      </c>
      <c r="R21">
        <f t="shared" si="4"/>
        <v>0.5</v>
      </c>
      <c r="S21">
        <f t="shared" si="5"/>
        <v>1</v>
      </c>
      <c r="T21" s="8">
        <f t="shared" si="0"/>
        <v>8</v>
      </c>
      <c r="U21" s="8">
        <f t="shared" si="1"/>
        <v>2</v>
      </c>
      <c r="V21" s="8">
        <f t="shared" si="1"/>
        <v>8</v>
      </c>
      <c r="X21">
        <f t="shared" si="6"/>
        <v>0.5</v>
      </c>
      <c r="Y21">
        <f t="shared" si="6"/>
        <v>2</v>
      </c>
      <c r="AA21">
        <f t="shared" si="7"/>
        <v>0.25</v>
      </c>
      <c r="AB21">
        <f t="shared" si="7"/>
        <v>1</v>
      </c>
    </row>
    <row r="22" spans="1:28">
      <c r="A22" s="9">
        <v>16</v>
      </c>
      <c r="B22" s="9">
        <v>1</v>
      </c>
      <c r="C22" s="9">
        <v>78</v>
      </c>
      <c r="D22" s="9">
        <v>1</v>
      </c>
      <c r="E22" s="9">
        <v>2</v>
      </c>
      <c r="F22" s="9">
        <v>1</v>
      </c>
      <c r="G22" s="9">
        <v>1</v>
      </c>
      <c r="H22" s="9">
        <v>4</v>
      </c>
      <c r="I22" s="9">
        <v>3</v>
      </c>
      <c r="J22" s="9">
        <v>4</v>
      </c>
      <c r="K22" s="9">
        <v>1</v>
      </c>
      <c r="L22" s="9">
        <f t="shared" si="2"/>
        <v>0.75</v>
      </c>
      <c r="M22" s="9">
        <f t="shared" si="3"/>
        <v>1</v>
      </c>
      <c r="N22" s="9">
        <v>4</v>
      </c>
      <c r="O22" s="9">
        <v>4</v>
      </c>
      <c r="P22" s="9">
        <v>4</v>
      </c>
      <c r="Q22" s="5">
        <v>1</v>
      </c>
      <c r="R22">
        <f t="shared" si="4"/>
        <v>1</v>
      </c>
      <c r="S22">
        <f t="shared" si="5"/>
        <v>1</v>
      </c>
      <c r="T22" s="8">
        <f t="shared" si="0"/>
        <v>8</v>
      </c>
      <c r="U22" s="8">
        <f t="shared" si="1"/>
        <v>7</v>
      </c>
      <c r="V22" s="8">
        <f t="shared" si="1"/>
        <v>8</v>
      </c>
      <c r="X22">
        <f t="shared" si="6"/>
        <v>1.75</v>
      </c>
      <c r="Y22">
        <f t="shared" si="6"/>
        <v>2</v>
      </c>
      <c r="AA22">
        <f t="shared" si="7"/>
        <v>0.875</v>
      </c>
      <c r="AB22">
        <f t="shared" si="7"/>
        <v>1</v>
      </c>
    </row>
    <row r="23" spans="1:28">
      <c r="A23" s="9">
        <v>17</v>
      </c>
      <c r="B23" s="9">
        <v>2</v>
      </c>
      <c r="C23" s="9">
        <v>77</v>
      </c>
      <c r="D23" s="9">
        <v>1</v>
      </c>
      <c r="E23" s="9">
        <v>2</v>
      </c>
      <c r="F23" s="9">
        <v>1</v>
      </c>
      <c r="G23" s="9">
        <v>1</v>
      </c>
      <c r="H23" s="9">
        <v>4</v>
      </c>
      <c r="I23" s="9">
        <v>1</v>
      </c>
      <c r="J23" s="9">
        <v>1</v>
      </c>
      <c r="K23" s="9">
        <v>1</v>
      </c>
      <c r="L23" s="9">
        <f t="shared" si="2"/>
        <v>0.25</v>
      </c>
      <c r="M23" s="9">
        <f t="shared" si="3"/>
        <v>0.25</v>
      </c>
      <c r="N23" s="9">
        <v>4</v>
      </c>
      <c r="O23" s="9">
        <v>0</v>
      </c>
      <c r="P23" s="9">
        <v>2</v>
      </c>
      <c r="Q23" s="5">
        <v>1</v>
      </c>
      <c r="R23">
        <f t="shared" si="4"/>
        <v>0</v>
      </c>
      <c r="S23">
        <f t="shared" si="5"/>
        <v>0.5</v>
      </c>
      <c r="T23" s="8">
        <f t="shared" si="0"/>
        <v>8</v>
      </c>
      <c r="U23" s="8">
        <f t="shared" si="1"/>
        <v>1</v>
      </c>
      <c r="V23" s="8">
        <f t="shared" si="1"/>
        <v>3</v>
      </c>
      <c r="X23">
        <f t="shared" si="6"/>
        <v>0.25</v>
      </c>
      <c r="Y23">
        <f t="shared" si="6"/>
        <v>0.75</v>
      </c>
      <c r="AA23">
        <f t="shared" si="7"/>
        <v>0.125</v>
      </c>
      <c r="AB23">
        <f t="shared" si="7"/>
        <v>0.375</v>
      </c>
    </row>
    <row r="24" spans="1:28">
      <c r="A24" s="9">
        <v>18</v>
      </c>
      <c r="B24" s="9">
        <v>2</v>
      </c>
      <c r="C24" s="9">
        <v>78</v>
      </c>
      <c r="D24" s="9">
        <v>1</v>
      </c>
      <c r="E24" s="9">
        <v>2</v>
      </c>
      <c r="F24" s="9">
        <v>1</v>
      </c>
      <c r="G24" s="9">
        <v>1</v>
      </c>
      <c r="H24" s="9">
        <v>2</v>
      </c>
      <c r="I24" s="9">
        <v>1</v>
      </c>
      <c r="J24" s="9">
        <v>1</v>
      </c>
      <c r="K24" s="9">
        <v>1</v>
      </c>
      <c r="L24" s="9">
        <f t="shared" si="2"/>
        <v>0.5</v>
      </c>
      <c r="M24" s="9">
        <f t="shared" si="3"/>
        <v>0.5</v>
      </c>
      <c r="N24" s="9">
        <v>4</v>
      </c>
      <c r="O24" s="9">
        <v>1</v>
      </c>
      <c r="P24" s="9">
        <v>4</v>
      </c>
      <c r="Q24" s="5">
        <v>1</v>
      </c>
      <c r="R24">
        <f t="shared" si="4"/>
        <v>0.25</v>
      </c>
      <c r="S24">
        <f t="shared" si="5"/>
        <v>1</v>
      </c>
      <c r="T24" s="8">
        <f t="shared" si="0"/>
        <v>6</v>
      </c>
      <c r="U24" s="8">
        <f t="shared" si="1"/>
        <v>2</v>
      </c>
      <c r="V24" s="8">
        <f t="shared" si="1"/>
        <v>5</v>
      </c>
      <c r="X24">
        <f t="shared" si="6"/>
        <v>0.75</v>
      </c>
      <c r="Y24">
        <f t="shared" si="6"/>
        <v>1.5</v>
      </c>
      <c r="AA24">
        <f t="shared" si="7"/>
        <v>0.375</v>
      </c>
      <c r="AB24">
        <f t="shared" si="7"/>
        <v>0.75</v>
      </c>
    </row>
    <row r="25" spans="1:28">
      <c r="A25" s="9">
        <v>19</v>
      </c>
      <c r="B25" s="9">
        <v>2</v>
      </c>
      <c r="C25" s="9">
        <v>81</v>
      </c>
      <c r="D25" s="9">
        <v>1</v>
      </c>
      <c r="E25" s="9">
        <v>2</v>
      </c>
      <c r="F25" s="9">
        <v>1</v>
      </c>
      <c r="G25" s="9">
        <v>1</v>
      </c>
      <c r="H25" s="9">
        <v>4</v>
      </c>
      <c r="I25" s="9">
        <v>0</v>
      </c>
      <c r="J25" s="9">
        <v>4</v>
      </c>
      <c r="K25" s="9">
        <v>1</v>
      </c>
      <c r="L25" s="9">
        <f t="shared" si="2"/>
        <v>0</v>
      </c>
      <c r="M25" s="9">
        <f t="shared" si="3"/>
        <v>1</v>
      </c>
      <c r="N25" s="9">
        <v>4</v>
      </c>
      <c r="O25" s="9">
        <v>0</v>
      </c>
      <c r="P25" s="9">
        <v>4</v>
      </c>
      <c r="Q25" s="5">
        <v>1</v>
      </c>
      <c r="R25">
        <f t="shared" si="4"/>
        <v>0</v>
      </c>
      <c r="S25">
        <f t="shared" si="5"/>
        <v>1</v>
      </c>
      <c r="T25" s="8">
        <f t="shared" si="0"/>
        <v>8</v>
      </c>
      <c r="U25" s="8">
        <f t="shared" si="1"/>
        <v>0</v>
      </c>
      <c r="V25" s="8">
        <f t="shared" si="1"/>
        <v>8</v>
      </c>
      <c r="X25">
        <f t="shared" si="6"/>
        <v>0</v>
      </c>
      <c r="Y25">
        <f t="shared" si="6"/>
        <v>2</v>
      </c>
      <c r="AA25">
        <f t="shared" si="7"/>
        <v>0</v>
      </c>
      <c r="AB25">
        <f t="shared" si="7"/>
        <v>1</v>
      </c>
    </row>
    <row r="26" spans="1:28">
      <c r="A26" s="9">
        <v>20</v>
      </c>
      <c r="B26" s="9">
        <v>1</v>
      </c>
      <c r="C26" s="9">
        <v>75</v>
      </c>
      <c r="D26" s="9">
        <v>1</v>
      </c>
      <c r="E26" s="9">
        <v>2</v>
      </c>
      <c r="F26" s="9">
        <v>1</v>
      </c>
      <c r="G26" s="9">
        <v>1</v>
      </c>
      <c r="H26" s="9">
        <v>4</v>
      </c>
      <c r="I26" s="9">
        <v>0</v>
      </c>
      <c r="J26" s="9">
        <v>1</v>
      </c>
      <c r="K26" s="9">
        <v>1</v>
      </c>
      <c r="L26" s="9">
        <f t="shared" si="2"/>
        <v>0</v>
      </c>
      <c r="M26" s="9">
        <f t="shared" si="3"/>
        <v>0.25</v>
      </c>
      <c r="N26" s="9">
        <v>4</v>
      </c>
      <c r="O26" s="9">
        <v>1</v>
      </c>
      <c r="P26" s="9">
        <v>1</v>
      </c>
      <c r="Q26" s="5">
        <v>1</v>
      </c>
      <c r="R26">
        <f t="shared" si="4"/>
        <v>0.25</v>
      </c>
      <c r="S26">
        <f t="shared" si="5"/>
        <v>0.25</v>
      </c>
      <c r="T26" s="8">
        <f t="shared" si="0"/>
        <v>8</v>
      </c>
      <c r="U26" s="8">
        <f t="shared" si="1"/>
        <v>1</v>
      </c>
      <c r="V26" s="8">
        <f t="shared" si="1"/>
        <v>2</v>
      </c>
      <c r="X26">
        <f t="shared" si="6"/>
        <v>0.25</v>
      </c>
      <c r="Y26">
        <f t="shared" si="6"/>
        <v>0.5</v>
      </c>
      <c r="AA26">
        <f t="shared" si="7"/>
        <v>0.125</v>
      </c>
      <c r="AB26">
        <f t="shared" si="7"/>
        <v>0.25</v>
      </c>
    </row>
    <row r="27" spans="1:28">
      <c r="A27" s="9">
        <v>21</v>
      </c>
      <c r="B27" s="9">
        <v>2</v>
      </c>
      <c r="C27" s="9">
        <v>75</v>
      </c>
      <c r="D27" s="9">
        <v>1</v>
      </c>
      <c r="E27" s="9">
        <v>2</v>
      </c>
      <c r="F27" s="9">
        <v>1</v>
      </c>
      <c r="G27" s="9">
        <v>1</v>
      </c>
      <c r="H27" s="9">
        <v>4</v>
      </c>
      <c r="I27" s="9">
        <v>1</v>
      </c>
      <c r="J27" s="9">
        <v>3</v>
      </c>
      <c r="K27" s="9">
        <v>1</v>
      </c>
      <c r="L27" s="9">
        <f t="shared" si="2"/>
        <v>0.25</v>
      </c>
      <c r="M27" s="9">
        <f t="shared" si="3"/>
        <v>0.75</v>
      </c>
      <c r="N27" s="9">
        <v>3</v>
      </c>
      <c r="O27" s="9">
        <v>3</v>
      </c>
      <c r="P27" s="9">
        <v>3</v>
      </c>
      <c r="Q27" s="5">
        <v>1</v>
      </c>
      <c r="R27">
        <f t="shared" si="4"/>
        <v>1</v>
      </c>
      <c r="S27">
        <f t="shared" si="5"/>
        <v>1</v>
      </c>
      <c r="T27" s="8">
        <f t="shared" si="0"/>
        <v>7</v>
      </c>
      <c r="U27" s="8">
        <f t="shared" si="1"/>
        <v>4</v>
      </c>
      <c r="V27" s="8">
        <f t="shared" si="1"/>
        <v>6</v>
      </c>
      <c r="X27">
        <f t="shared" si="6"/>
        <v>1.25</v>
      </c>
      <c r="Y27">
        <f t="shared" si="6"/>
        <v>1.75</v>
      </c>
      <c r="AA27">
        <f t="shared" si="7"/>
        <v>0.625</v>
      </c>
      <c r="AB27">
        <f t="shared" si="7"/>
        <v>0.875</v>
      </c>
    </row>
    <row r="28" spans="1:28">
      <c r="A28" s="9">
        <v>22</v>
      </c>
      <c r="B28" s="9">
        <v>2</v>
      </c>
      <c r="C28" s="9">
        <v>74</v>
      </c>
      <c r="D28" s="9">
        <v>1</v>
      </c>
      <c r="E28" s="9">
        <v>2</v>
      </c>
      <c r="F28" s="9">
        <v>1</v>
      </c>
      <c r="G28" s="9">
        <v>1</v>
      </c>
      <c r="H28" s="9">
        <v>4</v>
      </c>
      <c r="I28" s="9">
        <v>1</v>
      </c>
      <c r="J28" s="9">
        <v>2</v>
      </c>
      <c r="K28" s="9">
        <v>1</v>
      </c>
      <c r="L28" s="9">
        <f t="shared" si="2"/>
        <v>0.25</v>
      </c>
      <c r="M28" s="9">
        <f t="shared" si="3"/>
        <v>0.5</v>
      </c>
      <c r="N28" s="9">
        <v>3</v>
      </c>
      <c r="O28" s="9">
        <v>0</v>
      </c>
      <c r="P28" s="9">
        <v>2</v>
      </c>
      <c r="Q28" s="5">
        <v>1</v>
      </c>
      <c r="R28">
        <f t="shared" si="4"/>
        <v>0</v>
      </c>
      <c r="S28" s="72">
        <f t="shared" si="5"/>
        <v>0.66666666666666663</v>
      </c>
      <c r="T28" s="8">
        <f t="shared" si="0"/>
        <v>7</v>
      </c>
      <c r="U28" s="8">
        <f t="shared" si="1"/>
        <v>1</v>
      </c>
      <c r="V28" s="8">
        <f t="shared" si="1"/>
        <v>4</v>
      </c>
      <c r="X28">
        <f t="shared" si="6"/>
        <v>0.25</v>
      </c>
      <c r="Y28">
        <f t="shared" si="6"/>
        <v>1.1666666666666665</v>
      </c>
      <c r="AA28">
        <f t="shared" si="7"/>
        <v>0.125</v>
      </c>
      <c r="AB28">
        <f t="shared" si="7"/>
        <v>0.58333333333333326</v>
      </c>
    </row>
    <row r="29" spans="1:28">
      <c r="A29" s="9">
        <v>23</v>
      </c>
      <c r="B29" s="9">
        <v>2</v>
      </c>
      <c r="C29" s="9">
        <v>77</v>
      </c>
      <c r="D29" s="9">
        <v>1</v>
      </c>
      <c r="E29" s="9">
        <v>2</v>
      </c>
      <c r="F29" s="9">
        <v>1</v>
      </c>
      <c r="G29" s="9">
        <v>1</v>
      </c>
      <c r="H29" s="9">
        <v>4</v>
      </c>
      <c r="I29" s="9">
        <v>0</v>
      </c>
      <c r="J29" s="9">
        <v>4</v>
      </c>
      <c r="K29" s="9">
        <v>1</v>
      </c>
      <c r="L29" s="9">
        <f t="shared" si="2"/>
        <v>0</v>
      </c>
      <c r="M29" s="9">
        <f t="shared" si="3"/>
        <v>1</v>
      </c>
      <c r="N29" s="9">
        <v>4</v>
      </c>
      <c r="O29" s="9">
        <v>0</v>
      </c>
      <c r="P29" s="9">
        <v>4</v>
      </c>
      <c r="Q29" s="5">
        <v>1</v>
      </c>
      <c r="R29">
        <f t="shared" si="4"/>
        <v>0</v>
      </c>
      <c r="S29">
        <f t="shared" si="5"/>
        <v>1</v>
      </c>
      <c r="T29" s="8">
        <f t="shared" si="0"/>
        <v>8</v>
      </c>
      <c r="U29" s="8">
        <f t="shared" si="1"/>
        <v>0</v>
      </c>
      <c r="V29" s="8">
        <f t="shared" si="1"/>
        <v>8</v>
      </c>
      <c r="X29">
        <f t="shared" si="6"/>
        <v>0</v>
      </c>
      <c r="Y29">
        <f t="shared" si="6"/>
        <v>2</v>
      </c>
      <c r="AA29">
        <f t="shared" si="7"/>
        <v>0</v>
      </c>
      <c r="AB29">
        <f t="shared" si="7"/>
        <v>1</v>
      </c>
    </row>
    <row r="30" spans="1:28">
      <c r="A30" s="9">
        <v>24</v>
      </c>
      <c r="B30" s="9">
        <v>2</v>
      </c>
      <c r="C30" s="9">
        <v>78</v>
      </c>
      <c r="D30" s="9">
        <v>1</v>
      </c>
      <c r="E30" s="9">
        <v>2</v>
      </c>
      <c r="F30" s="9">
        <v>1</v>
      </c>
      <c r="G30" s="9">
        <v>1</v>
      </c>
      <c r="H30" s="9">
        <v>4</v>
      </c>
      <c r="I30" s="9">
        <v>0</v>
      </c>
      <c r="J30" s="9">
        <v>1</v>
      </c>
      <c r="K30" s="9">
        <v>1</v>
      </c>
      <c r="L30" s="9">
        <f t="shared" si="2"/>
        <v>0</v>
      </c>
      <c r="M30" s="9">
        <f t="shared" si="3"/>
        <v>0.25</v>
      </c>
      <c r="N30" s="9">
        <v>4</v>
      </c>
      <c r="O30" s="9">
        <v>1</v>
      </c>
      <c r="P30" s="9">
        <v>1</v>
      </c>
      <c r="Q30" s="5">
        <v>1</v>
      </c>
      <c r="R30">
        <f t="shared" si="4"/>
        <v>0.25</v>
      </c>
      <c r="S30">
        <f t="shared" si="5"/>
        <v>0.25</v>
      </c>
      <c r="T30" s="8">
        <f t="shared" si="0"/>
        <v>8</v>
      </c>
      <c r="U30" s="8">
        <f t="shared" si="1"/>
        <v>1</v>
      </c>
      <c r="V30" s="8">
        <f t="shared" si="1"/>
        <v>2</v>
      </c>
      <c r="X30">
        <f t="shared" si="6"/>
        <v>0.25</v>
      </c>
      <c r="Y30">
        <f t="shared" si="6"/>
        <v>0.5</v>
      </c>
      <c r="AA30">
        <f t="shared" si="7"/>
        <v>0.125</v>
      </c>
      <c r="AB30">
        <f t="shared" si="7"/>
        <v>0.25</v>
      </c>
    </row>
    <row r="31" spans="1:28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14"/>
      <c r="S31" s="14"/>
      <c r="T31" s="31"/>
      <c r="U31" s="31"/>
      <c r="V31" s="31"/>
      <c r="W31" s="14"/>
      <c r="X31" s="14"/>
      <c r="Y31" s="14"/>
      <c r="Z31" s="14"/>
    </row>
    <row r="32" spans="1:28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14"/>
      <c r="S32" s="14"/>
      <c r="T32" s="31"/>
      <c r="U32" s="31"/>
      <c r="V32" s="31"/>
      <c r="W32" s="14"/>
      <c r="X32" s="14"/>
      <c r="Y32" s="14"/>
      <c r="Z32" s="14"/>
    </row>
    <row r="33" spans="1:28" s="14" customFormat="1">
      <c r="A33" s="63" t="s">
        <v>26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T33" s="31"/>
      <c r="U33" s="31"/>
      <c r="V33" s="31"/>
      <c r="X33" s="14" t="s">
        <v>17</v>
      </c>
      <c r="Y33" s="14" t="s">
        <v>17</v>
      </c>
      <c r="AA33" s="14" t="s">
        <v>17</v>
      </c>
      <c r="AB33" s="14" t="s">
        <v>17</v>
      </c>
    </row>
    <row r="34" spans="1:28">
      <c r="A34" s="5">
        <v>25</v>
      </c>
      <c r="B34" s="5">
        <v>2</v>
      </c>
      <c r="C34" s="5">
        <v>104</v>
      </c>
      <c r="D34" s="5">
        <v>2</v>
      </c>
      <c r="E34" s="5">
        <v>1</v>
      </c>
      <c r="F34" s="5">
        <v>1</v>
      </c>
      <c r="G34" s="5">
        <v>1</v>
      </c>
      <c r="H34" s="5">
        <v>4</v>
      </c>
      <c r="I34" s="5">
        <v>4</v>
      </c>
      <c r="J34" s="5">
        <v>4</v>
      </c>
      <c r="K34" s="5">
        <v>1</v>
      </c>
      <c r="L34" s="61">
        <f>(I34/H34)</f>
        <v>1</v>
      </c>
      <c r="M34" s="5">
        <f>(J34/H34)</f>
        <v>1</v>
      </c>
      <c r="N34" s="7">
        <v>4</v>
      </c>
      <c r="O34" s="7">
        <v>4</v>
      </c>
      <c r="P34" s="7">
        <v>4</v>
      </c>
      <c r="Q34" s="5">
        <v>1</v>
      </c>
      <c r="R34" s="14">
        <f>(O34/N34)</f>
        <v>1</v>
      </c>
      <c r="S34" s="14">
        <f>P34/N34</f>
        <v>1</v>
      </c>
      <c r="T34" s="8">
        <f t="shared" ref="T34:T57" si="8">SUM(H34+N34)</f>
        <v>8</v>
      </c>
      <c r="U34" s="8">
        <f t="shared" ref="U34:V57" si="9">SUM(I34+O34)</f>
        <v>8</v>
      </c>
      <c r="V34" s="8">
        <f t="shared" si="9"/>
        <v>8</v>
      </c>
      <c r="X34">
        <f t="shared" si="6"/>
        <v>2</v>
      </c>
      <c r="Y34">
        <f t="shared" si="6"/>
        <v>2</v>
      </c>
      <c r="AA34">
        <f t="shared" si="7"/>
        <v>1</v>
      </c>
      <c r="AB34">
        <f t="shared" si="7"/>
        <v>1</v>
      </c>
    </row>
    <row r="35" spans="1:28">
      <c r="A35" s="5">
        <v>26</v>
      </c>
      <c r="B35" s="5">
        <v>1</v>
      </c>
      <c r="C35" s="5">
        <v>99</v>
      </c>
      <c r="D35" s="5">
        <v>2</v>
      </c>
      <c r="E35" s="5">
        <v>1</v>
      </c>
      <c r="F35" s="5">
        <v>1</v>
      </c>
      <c r="G35" s="5">
        <v>1</v>
      </c>
      <c r="H35" s="5">
        <v>4</v>
      </c>
      <c r="I35" s="5">
        <v>3</v>
      </c>
      <c r="J35" s="5">
        <v>3</v>
      </c>
      <c r="K35" s="5">
        <v>1</v>
      </c>
      <c r="L35" s="61">
        <f t="shared" ref="L35:L45" si="10">(I35/H35)</f>
        <v>0.75</v>
      </c>
      <c r="M35" s="5">
        <f t="shared" ref="M35:M45" si="11">(J35/H35)</f>
        <v>0.75</v>
      </c>
      <c r="N35" s="7">
        <v>4</v>
      </c>
      <c r="O35" s="7">
        <v>4</v>
      </c>
      <c r="P35" s="7">
        <v>3</v>
      </c>
      <c r="Q35" s="5">
        <v>1</v>
      </c>
      <c r="R35" s="14">
        <f t="shared" ref="R35:R57" si="12">(O35/N35)</f>
        <v>1</v>
      </c>
      <c r="S35" s="14">
        <f t="shared" ref="S35:S57" si="13">P35/N35</f>
        <v>0.75</v>
      </c>
      <c r="T35" s="8">
        <f t="shared" si="8"/>
        <v>8</v>
      </c>
      <c r="U35" s="8">
        <f t="shared" si="9"/>
        <v>7</v>
      </c>
      <c r="V35" s="8">
        <f t="shared" si="9"/>
        <v>6</v>
      </c>
      <c r="X35">
        <f t="shared" si="6"/>
        <v>1.75</v>
      </c>
      <c r="Y35">
        <f t="shared" si="6"/>
        <v>1.5</v>
      </c>
      <c r="AA35">
        <f t="shared" si="7"/>
        <v>0.875</v>
      </c>
      <c r="AB35">
        <f t="shared" si="7"/>
        <v>0.75</v>
      </c>
    </row>
    <row r="36" spans="1:28">
      <c r="A36" s="5">
        <v>27</v>
      </c>
      <c r="B36" s="5">
        <v>2</v>
      </c>
      <c r="C36" s="5">
        <v>105</v>
      </c>
      <c r="D36" s="5">
        <v>2</v>
      </c>
      <c r="E36" s="5">
        <v>1</v>
      </c>
      <c r="F36" s="5">
        <v>1</v>
      </c>
      <c r="G36" s="5">
        <v>1</v>
      </c>
      <c r="H36" s="5">
        <v>2</v>
      </c>
      <c r="I36" s="5">
        <v>2</v>
      </c>
      <c r="J36" s="5">
        <v>1</v>
      </c>
      <c r="K36" s="5">
        <v>1</v>
      </c>
      <c r="L36" s="61">
        <f t="shared" si="10"/>
        <v>1</v>
      </c>
      <c r="M36" s="5">
        <f t="shared" si="11"/>
        <v>0.5</v>
      </c>
      <c r="N36" s="7">
        <v>4</v>
      </c>
      <c r="O36" s="7">
        <v>1</v>
      </c>
      <c r="P36" s="7">
        <v>0</v>
      </c>
      <c r="Q36" s="5">
        <v>1</v>
      </c>
      <c r="R36" s="14">
        <f t="shared" si="12"/>
        <v>0.25</v>
      </c>
      <c r="S36" s="14">
        <f t="shared" si="13"/>
        <v>0</v>
      </c>
      <c r="T36" s="8">
        <f t="shared" si="8"/>
        <v>6</v>
      </c>
      <c r="U36" s="8">
        <f t="shared" si="9"/>
        <v>3</v>
      </c>
      <c r="V36" s="8">
        <f t="shared" si="9"/>
        <v>1</v>
      </c>
      <c r="X36">
        <f t="shared" si="6"/>
        <v>1.25</v>
      </c>
      <c r="Y36">
        <f t="shared" si="6"/>
        <v>0.5</v>
      </c>
      <c r="AA36">
        <f t="shared" si="7"/>
        <v>0.625</v>
      </c>
      <c r="AB36">
        <f t="shared" si="7"/>
        <v>0.25</v>
      </c>
    </row>
    <row r="37" spans="1:28">
      <c r="A37" s="5">
        <v>28</v>
      </c>
      <c r="B37" s="5">
        <v>2</v>
      </c>
      <c r="C37" s="5">
        <v>104</v>
      </c>
      <c r="D37" s="5">
        <v>2</v>
      </c>
      <c r="E37" s="5">
        <v>1</v>
      </c>
      <c r="F37" s="5">
        <v>1</v>
      </c>
      <c r="G37" s="5">
        <v>1</v>
      </c>
      <c r="H37" s="5">
        <v>4</v>
      </c>
      <c r="I37" s="5">
        <v>2</v>
      </c>
      <c r="J37" s="5">
        <v>4</v>
      </c>
      <c r="K37" s="5">
        <v>1</v>
      </c>
      <c r="L37" s="61">
        <f t="shared" si="10"/>
        <v>0.5</v>
      </c>
      <c r="M37" s="5">
        <f t="shared" si="11"/>
        <v>1</v>
      </c>
      <c r="N37" s="7">
        <v>4</v>
      </c>
      <c r="O37" s="7">
        <v>4</v>
      </c>
      <c r="P37" s="7">
        <v>4</v>
      </c>
      <c r="Q37" s="5">
        <v>1</v>
      </c>
      <c r="R37" s="14">
        <f t="shared" si="12"/>
        <v>1</v>
      </c>
      <c r="S37" s="14">
        <f t="shared" si="13"/>
        <v>1</v>
      </c>
      <c r="T37" s="8">
        <f t="shared" si="8"/>
        <v>8</v>
      </c>
      <c r="U37" s="8">
        <f t="shared" si="9"/>
        <v>6</v>
      </c>
      <c r="V37" s="8">
        <f t="shared" si="9"/>
        <v>8</v>
      </c>
      <c r="X37">
        <f t="shared" si="6"/>
        <v>1.5</v>
      </c>
      <c r="Y37">
        <f t="shared" si="6"/>
        <v>2</v>
      </c>
      <c r="AA37">
        <f t="shared" si="7"/>
        <v>0.75</v>
      </c>
      <c r="AB37">
        <f t="shared" si="7"/>
        <v>1</v>
      </c>
    </row>
    <row r="38" spans="1:28">
      <c r="A38" s="5">
        <v>29</v>
      </c>
      <c r="B38" s="5">
        <v>1</v>
      </c>
      <c r="C38" s="5">
        <v>103</v>
      </c>
      <c r="D38" s="5">
        <v>2</v>
      </c>
      <c r="E38" s="5">
        <v>1</v>
      </c>
      <c r="F38" s="5">
        <v>1</v>
      </c>
      <c r="G38" s="5">
        <v>1</v>
      </c>
      <c r="H38" s="5">
        <v>2</v>
      </c>
      <c r="I38" s="5">
        <v>2</v>
      </c>
      <c r="J38" s="5">
        <v>2</v>
      </c>
      <c r="K38" s="5">
        <v>1</v>
      </c>
      <c r="L38" s="70">
        <f t="shared" si="10"/>
        <v>1</v>
      </c>
      <c r="M38" s="71">
        <f t="shared" si="11"/>
        <v>1</v>
      </c>
      <c r="N38" s="7">
        <v>4</v>
      </c>
      <c r="O38" s="7">
        <v>3</v>
      </c>
      <c r="P38" s="7">
        <v>3</v>
      </c>
      <c r="Q38" s="5">
        <v>1</v>
      </c>
      <c r="R38" s="14">
        <f t="shared" si="12"/>
        <v>0.75</v>
      </c>
      <c r="S38" s="14">
        <f t="shared" si="13"/>
        <v>0.75</v>
      </c>
      <c r="T38" s="8">
        <f t="shared" si="8"/>
        <v>6</v>
      </c>
      <c r="U38" s="8">
        <f t="shared" si="9"/>
        <v>5</v>
      </c>
      <c r="V38" s="8">
        <f t="shared" si="9"/>
        <v>5</v>
      </c>
      <c r="X38">
        <f t="shared" si="6"/>
        <v>1.75</v>
      </c>
      <c r="Y38">
        <f t="shared" si="6"/>
        <v>1.75</v>
      </c>
      <c r="AA38">
        <f t="shared" si="7"/>
        <v>0.875</v>
      </c>
      <c r="AB38">
        <f t="shared" si="7"/>
        <v>0.875</v>
      </c>
    </row>
    <row r="39" spans="1:28">
      <c r="A39" s="5">
        <v>30</v>
      </c>
      <c r="B39" s="5">
        <v>1</v>
      </c>
      <c r="C39" s="5">
        <v>97</v>
      </c>
      <c r="D39" s="5">
        <v>2</v>
      </c>
      <c r="E39" s="5">
        <v>1</v>
      </c>
      <c r="F39" s="5">
        <v>1</v>
      </c>
      <c r="G39" s="5">
        <v>1</v>
      </c>
      <c r="H39" s="5">
        <v>4</v>
      </c>
      <c r="I39" s="5">
        <v>3</v>
      </c>
      <c r="J39" s="5">
        <v>4</v>
      </c>
      <c r="K39" s="5">
        <v>1</v>
      </c>
      <c r="L39" s="61">
        <f t="shared" si="10"/>
        <v>0.75</v>
      </c>
      <c r="M39" s="5">
        <f t="shared" si="11"/>
        <v>1</v>
      </c>
      <c r="N39" s="7">
        <v>4</v>
      </c>
      <c r="O39" s="7">
        <v>2</v>
      </c>
      <c r="P39" s="7">
        <v>2</v>
      </c>
      <c r="Q39" s="5">
        <v>1</v>
      </c>
      <c r="R39" s="14">
        <f t="shared" si="12"/>
        <v>0.5</v>
      </c>
      <c r="S39" s="14">
        <f t="shared" si="13"/>
        <v>0.5</v>
      </c>
      <c r="T39" s="8">
        <f t="shared" si="8"/>
        <v>8</v>
      </c>
      <c r="U39" s="8">
        <f t="shared" si="9"/>
        <v>5</v>
      </c>
      <c r="V39" s="8">
        <f t="shared" si="9"/>
        <v>6</v>
      </c>
      <c r="X39">
        <f t="shared" si="6"/>
        <v>1.25</v>
      </c>
      <c r="Y39">
        <f t="shared" si="6"/>
        <v>1.5</v>
      </c>
      <c r="AA39">
        <f t="shared" si="7"/>
        <v>0.625</v>
      </c>
      <c r="AB39">
        <f t="shared" si="7"/>
        <v>0.75</v>
      </c>
    </row>
    <row r="40" spans="1:28">
      <c r="A40" s="5">
        <v>31</v>
      </c>
      <c r="B40" s="5">
        <v>2</v>
      </c>
      <c r="C40" s="5">
        <v>100</v>
      </c>
      <c r="D40" s="5">
        <v>2</v>
      </c>
      <c r="E40" s="5">
        <v>1</v>
      </c>
      <c r="F40" s="5">
        <v>1</v>
      </c>
      <c r="G40" s="5">
        <v>1</v>
      </c>
      <c r="H40" s="5">
        <v>4</v>
      </c>
      <c r="I40" s="5">
        <v>4</v>
      </c>
      <c r="J40" s="5">
        <v>4</v>
      </c>
      <c r="K40" s="5">
        <v>1</v>
      </c>
      <c r="L40" s="61">
        <f t="shared" si="10"/>
        <v>1</v>
      </c>
      <c r="M40" s="5">
        <f t="shared" si="11"/>
        <v>1</v>
      </c>
      <c r="N40" s="7">
        <v>4</v>
      </c>
      <c r="O40" s="7">
        <v>4</v>
      </c>
      <c r="P40" s="7">
        <v>3</v>
      </c>
      <c r="Q40" s="5">
        <v>1</v>
      </c>
      <c r="R40" s="14">
        <f t="shared" si="12"/>
        <v>1</v>
      </c>
      <c r="S40" s="14">
        <f t="shared" si="13"/>
        <v>0.75</v>
      </c>
      <c r="T40" s="8">
        <f t="shared" si="8"/>
        <v>8</v>
      </c>
      <c r="U40" s="8">
        <f t="shared" si="9"/>
        <v>8</v>
      </c>
      <c r="V40" s="8">
        <f t="shared" si="9"/>
        <v>7</v>
      </c>
      <c r="X40">
        <f t="shared" si="6"/>
        <v>2</v>
      </c>
      <c r="Y40">
        <f t="shared" si="6"/>
        <v>1.75</v>
      </c>
      <c r="AA40">
        <f t="shared" si="7"/>
        <v>1</v>
      </c>
      <c r="AB40">
        <f t="shared" si="7"/>
        <v>0.875</v>
      </c>
    </row>
    <row r="41" spans="1:28">
      <c r="A41" s="5">
        <v>32</v>
      </c>
      <c r="B41" s="5">
        <v>1</v>
      </c>
      <c r="C41" s="5">
        <v>106</v>
      </c>
      <c r="D41" s="5">
        <v>2</v>
      </c>
      <c r="E41" s="5">
        <v>1</v>
      </c>
      <c r="F41" s="5">
        <v>1</v>
      </c>
      <c r="G41" s="5">
        <v>1</v>
      </c>
      <c r="H41" s="5">
        <v>4</v>
      </c>
      <c r="I41" s="5">
        <v>4</v>
      </c>
      <c r="J41" s="5">
        <v>4</v>
      </c>
      <c r="K41" s="5">
        <v>1</v>
      </c>
      <c r="L41" s="61">
        <f t="shared" si="10"/>
        <v>1</v>
      </c>
      <c r="M41" s="5">
        <f t="shared" si="11"/>
        <v>1</v>
      </c>
      <c r="N41" s="7">
        <v>4</v>
      </c>
      <c r="O41" s="7">
        <v>4</v>
      </c>
      <c r="P41" s="7">
        <v>4</v>
      </c>
      <c r="Q41" s="5">
        <v>1</v>
      </c>
      <c r="R41" s="14">
        <f t="shared" si="12"/>
        <v>1</v>
      </c>
      <c r="S41" s="14">
        <f t="shared" si="13"/>
        <v>1</v>
      </c>
      <c r="T41" s="8">
        <f t="shared" si="8"/>
        <v>8</v>
      </c>
      <c r="U41" s="8">
        <f t="shared" si="9"/>
        <v>8</v>
      </c>
      <c r="V41" s="8">
        <f t="shared" si="9"/>
        <v>8</v>
      </c>
      <c r="X41">
        <f t="shared" si="6"/>
        <v>2</v>
      </c>
      <c r="Y41">
        <f t="shared" si="6"/>
        <v>2</v>
      </c>
      <c r="AA41">
        <f t="shared" si="7"/>
        <v>1</v>
      </c>
      <c r="AB41">
        <f t="shared" si="7"/>
        <v>1</v>
      </c>
    </row>
    <row r="42" spans="1:28">
      <c r="A42" s="5">
        <v>33</v>
      </c>
      <c r="B42" s="5">
        <v>1</v>
      </c>
      <c r="C42" s="5">
        <v>100</v>
      </c>
      <c r="D42" s="5">
        <v>2</v>
      </c>
      <c r="E42" s="5">
        <v>1</v>
      </c>
      <c r="F42" s="5">
        <v>1</v>
      </c>
      <c r="G42" s="5">
        <v>1</v>
      </c>
      <c r="H42" s="5">
        <v>4</v>
      </c>
      <c r="I42" s="5">
        <v>3</v>
      </c>
      <c r="J42" s="5">
        <v>4</v>
      </c>
      <c r="K42" s="5">
        <v>1</v>
      </c>
      <c r="L42" s="61">
        <f t="shared" si="10"/>
        <v>0.75</v>
      </c>
      <c r="M42" s="5">
        <f t="shared" si="11"/>
        <v>1</v>
      </c>
      <c r="N42" s="7">
        <v>4</v>
      </c>
      <c r="O42" s="7">
        <v>2</v>
      </c>
      <c r="P42" s="7">
        <v>2</v>
      </c>
      <c r="Q42" s="5">
        <v>1</v>
      </c>
      <c r="R42" s="14">
        <f t="shared" si="12"/>
        <v>0.5</v>
      </c>
      <c r="S42" s="14">
        <f t="shared" si="13"/>
        <v>0.5</v>
      </c>
      <c r="T42" s="8">
        <f t="shared" si="8"/>
        <v>8</v>
      </c>
      <c r="U42" s="8">
        <f t="shared" si="9"/>
        <v>5</v>
      </c>
      <c r="V42" s="8">
        <f t="shared" si="9"/>
        <v>6</v>
      </c>
      <c r="X42">
        <f t="shared" si="6"/>
        <v>1.25</v>
      </c>
      <c r="Y42">
        <f t="shared" si="6"/>
        <v>1.5</v>
      </c>
      <c r="AA42">
        <f t="shared" si="7"/>
        <v>0.625</v>
      </c>
      <c r="AB42">
        <f t="shared" si="7"/>
        <v>0.75</v>
      </c>
    </row>
    <row r="43" spans="1:28">
      <c r="A43" s="5">
        <v>34</v>
      </c>
      <c r="B43" s="5">
        <v>2</v>
      </c>
      <c r="C43" s="5">
        <v>103</v>
      </c>
      <c r="D43" s="5">
        <v>2</v>
      </c>
      <c r="E43" s="5">
        <v>1</v>
      </c>
      <c r="F43" s="5">
        <v>1</v>
      </c>
      <c r="G43" s="5">
        <v>1</v>
      </c>
      <c r="H43" s="5">
        <v>4</v>
      </c>
      <c r="I43" s="5">
        <v>4</v>
      </c>
      <c r="J43" s="5">
        <v>4</v>
      </c>
      <c r="K43" s="5">
        <v>1</v>
      </c>
      <c r="L43" s="61">
        <f t="shared" si="10"/>
        <v>1</v>
      </c>
      <c r="M43" s="5">
        <f t="shared" si="11"/>
        <v>1</v>
      </c>
      <c r="N43" s="7">
        <v>4</v>
      </c>
      <c r="O43" s="7">
        <v>4</v>
      </c>
      <c r="P43" s="7">
        <v>3</v>
      </c>
      <c r="Q43" s="5">
        <v>1</v>
      </c>
      <c r="R43" s="14">
        <f t="shared" si="12"/>
        <v>1</v>
      </c>
      <c r="S43" s="14">
        <f t="shared" si="13"/>
        <v>0.75</v>
      </c>
      <c r="T43" s="8">
        <f t="shared" si="8"/>
        <v>8</v>
      </c>
      <c r="U43" s="8">
        <f t="shared" si="9"/>
        <v>8</v>
      </c>
      <c r="V43" s="8">
        <f t="shared" si="9"/>
        <v>7</v>
      </c>
      <c r="X43">
        <f t="shared" si="6"/>
        <v>2</v>
      </c>
      <c r="Y43">
        <f t="shared" si="6"/>
        <v>1.75</v>
      </c>
      <c r="AA43">
        <f t="shared" si="7"/>
        <v>1</v>
      </c>
      <c r="AB43">
        <f t="shared" si="7"/>
        <v>0.875</v>
      </c>
    </row>
    <row r="44" spans="1:28">
      <c r="A44" s="5">
        <v>35</v>
      </c>
      <c r="B44" s="5">
        <v>2</v>
      </c>
      <c r="C44" s="5">
        <v>101</v>
      </c>
      <c r="D44" s="5">
        <v>2</v>
      </c>
      <c r="E44" s="5">
        <v>1</v>
      </c>
      <c r="F44" s="5">
        <v>1</v>
      </c>
      <c r="G44" s="5">
        <v>1</v>
      </c>
      <c r="H44" s="5">
        <v>4</v>
      </c>
      <c r="I44" s="5">
        <v>4</v>
      </c>
      <c r="J44" s="5">
        <v>4</v>
      </c>
      <c r="K44" s="5">
        <v>1</v>
      </c>
      <c r="L44" s="61">
        <f t="shared" si="10"/>
        <v>1</v>
      </c>
      <c r="M44" s="5">
        <f t="shared" si="11"/>
        <v>1</v>
      </c>
      <c r="N44" s="7">
        <v>4</v>
      </c>
      <c r="O44" s="7">
        <v>4</v>
      </c>
      <c r="P44" s="7">
        <v>4</v>
      </c>
      <c r="Q44" s="5">
        <v>1</v>
      </c>
      <c r="R44" s="14">
        <f t="shared" si="12"/>
        <v>1</v>
      </c>
      <c r="S44" s="14">
        <f t="shared" si="13"/>
        <v>1</v>
      </c>
      <c r="T44" s="8">
        <f t="shared" si="8"/>
        <v>8</v>
      </c>
      <c r="U44" s="8">
        <f t="shared" si="9"/>
        <v>8</v>
      </c>
      <c r="V44" s="8">
        <f t="shared" si="9"/>
        <v>8</v>
      </c>
      <c r="X44">
        <f t="shared" si="6"/>
        <v>2</v>
      </c>
      <c r="Y44">
        <f t="shared" si="6"/>
        <v>2</v>
      </c>
      <c r="AA44">
        <f t="shared" si="7"/>
        <v>1</v>
      </c>
      <c r="AB44">
        <f t="shared" si="7"/>
        <v>1</v>
      </c>
    </row>
    <row r="45" spans="1:28">
      <c r="A45" s="5">
        <v>36</v>
      </c>
      <c r="B45" s="5">
        <v>1</v>
      </c>
      <c r="C45" s="5">
        <v>102</v>
      </c>
      <c r="D45" s="5">
        <v>2</v>
      </c>
      <c r="E45" s="5">
        <v>1</v>
      </c>
      <c r="F45" s="5">
        <v>1</v>
      </c>
      <c r="G45" s="5">
        <v>1</v>
      </c>
      <c r="H45" s="5">
        <v>4</v>
      </c>
      <c r="I45" s="5">
        <v>4</v>
      </c>
      <c r="J45" s="5">
        <v>4</v>
      </c>
      <c r="K45" s="5">
        <v>1</v>
      </c>
      <c r="L45" s="61">
        <f t="shared" si="10"/>
        <v>1</v>
      </c>
      <c r="M45" s="5">
        <f t="shared" si="11"/>
        <v>1</v>
      </c>
      <c r="N45" s="7">
        <v>4</v>
      </c>
      <c r="O45" s="7">
        <v>4</v>
      </c>
      <c r="P45" s="7">
        <v>4</v>
      </c>
      <c r="Q45" s="5">
        <v>1</v>
      </c>
      <c r="R45" s="14">
        <f t="shared" si="12"/>
        <v>1</v>
      </c>
      <c r="S45" s="14">
        <f t="shared" si="13"/>
        <v>1</v>
      </c>
      <c r="T45" s="8">
        <f t="shared" si="8"/>
        <v>8</v>
      </c>
      <c r="U45" s="8">
        <f t="shared" si="9"/>
        <v>8</v>
      </c>
      <c r="V45" s="8">
        <f t="shared" si="9"/>
        <v>8</v>
      </c>
      <c r="X45">
        <f t="shared" si="6"/>
        <v>2</v>
      </c>
      <c r="Y45">
        <f t="shared" si="6"/>
        <v>2</v>
      </c>
      <c r="AA45">
        <f t="shared" si="7"/>
        <v>1</v>
      </c>
      <c r="AB45">
        <f t="shared" si="7"/>
        <v>1</v>
      </c>
    </row>
    <row r="46" spans="1:28">
      <c r="A46" s="12">
        <v>37</v>
      </c>
      <c r="B46" s="9">
        <v>1</v>
      </c>
      <c r="C46" s="12">
        <v>103</v>
      </c>
      <c r="D46" s="12">
        <v>2</v>
      </c>
      <c r="E46" s="12">
        <v>2</v>
      </c>
      <c r="F46" s="12">
        <v>1</v>
      </c>
      <c r="G46" s="12">
        <v>1</v>
      </c>
      <c r="H46" s="12">
        <v>4</v>
      </c>
      <c r="I46" s="12">
        <v>3</v>
      </c>
      <c r="J46" s="12">
        <v>3</v>
      </c>
      <c r="K46" s="12">
        <v>1</v>
      </c>
      <c r="L46" s="12">
        <f>(I46/H46)</f>
        <v>0.75</v>
      </c>
      <c r="M46" s="12">
        <f>(J46/H46)</f>
        <v>0.75</v>
      </c>
      <c r="N46" s="62">
        <v>4</v>
      </c>
      <c r="O46" s="62">
        <v>4</v>
      </c>
      <c r="P46" s="62">
        <v>4</v>
      </c>
      <c r="Q46" s="5">
        <v>1</v>
      </c>
      <c r="R46" s="14">
        <f t="shared" si="12"/>
        <v>1</v>
      </c>
      <c r="S46" s="14">
        <f t="shared" si="13"/>
        <v>1</v>
      </c>
      <c r="T46" s="8">
        <f t="shared" si="8"/>
        <v>8</v>
      </c>
      <c r="U46" s="8">
        <f t="shared" si="9"/>
        <v>7</v>
      </c>
      <c r="V46" s="8">
        <f t="shared" si="9"/>
        <v>7</v>
      </c>
      <c r="X46">
        <f t="shared" si="6"/>
        <v>1.75</v>
      </c>
      <c r="Y46">
        <f t="shared" si="6"/>
        <v>1.75</v>
      </c>
      <c r="AA46">
        <f t="shared" si="7"/>
        <v>0.875</v>
      </c>
      <c r="AB46">
        <f t="shared" si="7"/>
        <v>0.875</v>
      </c>
    </row>
    <row r="47" spans="1:28">
      <c r="A47" s="12">
        <v>38</v>
      </c>
      <c r="B47" s="9">
        <v>1</v>
      </c>
      <c r="C47" s="12">
        <v>102</v>
      </c>
      <c r="D47" s="12">
        <v>2</v>
      </c>
      <c r="E47" s="12">
        <v>2</v>
      </c>
      <c r="F47" s="12">
        <v>1</v>
      </c>
      <c r="G47" s="12">
        <v>1</v>
      </c>
      <c r="H47" s="12">
        <v>4</v>
      </c>
      <c r="I47" s="12">
        <v>4</v>
      </c>
      <c r="J47" s="12">
        <v>2</v>
      </c>
      <c r="K47" s="12">
        <v>1</v>
      </c>
      <c r="L47" s="12">
        <f t="shared" ref="L47:L57" si="14">(I47/H47)</f>
        <v>1</v>
      </c>
      <c r="M47" s="12">
        <f t="shared" ref="M47:M57" si="15">(J47/H47)</f>
        <v>0.5</v>
      </c>
      <c r="N47" s="62">
        <v>4</v>
      </c>
      <c r="O47" s="62">
        <v>3</v>
      </c>
      <c r="P47" s="62">
        <v>3</v>
      </c>
      <c r="Q47" s="5">
        <v>1</v>
      </c>
      <c r="R47" s="14">
        <f t="shared" si="12"/>
        <v>0.75</v>
      </c>
      <c r="S47" s="14">
        <f t="shared" si="13"/>
        <v>0.75</v>
      </c>
      <c r="T47" s="8">
        <f t="shared" si="8"/>
        <v>8</v>
      </c>
      <c r="U47" s="8">
        <f t="shared" si="9"/>
        <v>7</v>
      </c>
      <c r="V47" s="8">
        <f t="shared" si="9"/>
        <v>5</v>
      </c>
      <c r="X47">
        <f t="shared" si="6"/>
        <v>1.75</v>
      </c>
      <c r="Y47">
        <f t="shared" si="6"/>
        <v>1.25</v>
      </c>
      <c r="AA47">
        <f t="shared" si="7"/>
        <v>0.875</v>
      </c>
      <c r="AB47">
        <f t="shared" si="7"/>
        <v>0.625</v>
      </c>
    </row>
    <row r="48" spans="1:28">
      <c r="A48" s="12">
        <v>39</v>
      </c>
      <c r="B48" s="9">
        <v>2</v>
      </c>
      <c r="C48" s="12">
        <v>101</v>
      </c>
      <c r="D48" s="12">
        <v>2</v>
      </c>
      <c r="E48" s="12">
        <v>2</v>
      </c>
      <c r="F48" s="12">
        <v>1</v>
      </c>
      <c r="G48" s="12">
        <v>1</v>
      </c>
      <c r="H48" s="12">
        <v>4</v>
      </c>
      <c r="I48" s="12">
        <v>3</v>
      </c>
      <c r="J48" s="12">
        <v>4</v>
      </c>
      <c r="K48" s="12">
        <v>1</v>
      </c>
      <c r="L48" s="12">
        <f t="shared" si="14"/>
        <v>0.75</v>
      </c>
      <c r="M48" s="12">
        <f t="shared" si="15"/>
        <v>1</v>
      </c>
      <c r="N48" s="62">
        <v>4</v>
      </c>
      <c r="O48" s="62">
        <v>4</v>
      </c>
      <c r="P48" s="62">
        <v>4</v>
      </c>
      <c r="Q48" s="5">
        <v>1</v>
      </c>
      <c r="R48" s="14">
        <f t="shared" si="12"/>
        <v>1</v>
      </c>
      <c r="S48" s="14">
        <f t="shared" si="13"/>
        <v>1</v>
      </c>
      <c r="T48" s="8">
        <f t="shared" si="8"/>
        <v>8</v>
      </c>
      <c r="U48" s="8">
        <f t="shared" si="9"/>
        <v>7</v>
      </c>
      <c r="V48" s="8">
        <f t="shared" si="9"/>
        <v>8</v>
      </c>
      <c r="X48">
        <f t="shared" si="6"/>
        <v>1.75</v>
      </c>
      <c r="Y48">
        <f t="shared" si="6"/>
        <v>2</v>
      </c>
      <c r="AA48">
        <f t="shared" si="7"/>
        <v>0.875</v>
      </c>
      <c r="AB48">
        <f t="shared" si="7"/>
        <v>1</v>
      </c>
    </row>
    <row r="49" spans="1:28">
      <c r="A49" s="12">
        <v>40</v>
      </c>
      <c r="B49" s="9">
        <v>2</v>
      </c>
      <c r="C49" s="12">
        <v>99</v>
      </c>
      <c r="D49" s="12">
        <v>2</v>
      </c>
      <c r="E49" s="12">
        <v>2</v>
      </c>
      <c r="F49" s="12">
        <v>1</v>
      </c>
      <c r="G49" s="12">
        <v>1</v>
      </c>
      <c r="H49" s="12">
        <v>4</v>
      </c>
      <c r="I49" s="12">
        <v>3</v>
      </c>
      <c r="J49" s="12">
        <v>3</v>
      </c>
      <c r="K49" s="12">
        <v>1</v>
      </c>
      <c r="L49" s="12">
        <f t="shared" si="14"/>
        <v>0.75</v>
      </c>
      <c r="M49" s="12">
        <f t="shared" si="15"/>
        <v>0.75</v>
      </c>
      <c r="N49" s="62">
        <v>4</v>
      </c>
      <c r="O49" s="62">
        <v>4</v>
      </c>
      <c r="P49" s="62">
        <v>3</v>
      </c>
      <c r="Q49" s="5">
        <v>1</v>
      </c>
      <c r="R49" s="14">
        <f t="shared" si="12"/>
        <v>1</v>
      </c>
      <c r="S49" s="14">
        <f t="shared" si="13"/>
        <v>0.75</v>
      </c>
      <c r="T49" s="8">
        <f t="shared" si="8"/>
        <v>8</v>
      </c>
      <c r="U49" s="8">
        <f t="shared" si="9"/>
        <v>7</v>
      </c>
      <c r="V49" s="8">
        <f t="shared" si="9"/>
        <v>6</v>
      </c>
      <c r="X49">
        <f t="shared" si="6"/>
        <v>1.75</v>
      </c>
      <c r="Y49">
        <f t="shared" si="6"/>
        <v>1.5</v>
      </c>
      <c r="AA49">
        <f t="shared" si="7"/>
        <v>0.875</v>
      </c>
      <c r="AB49">
        <f t="shared" si="7"/>
        <v>0.75</v>
      </c>
    </row>
    <row r="50" spans="1:28">
      <c r="A50" s="12">
        <v>41</v>
      </c>
      <c r="B50" s="9">
        <v>2</v>
      </c>
      <c r="C50" s="13">
        <v>98</v>
      </c>
      <c r="D50" s="13">
        <v>2</v>
      </c>
      <c r="E50" s="13">
        <v>2</v>
      </c>
      <c r="F50" s="13">
        <v>1</v>
      </c>
      <c r="G50" s="12">
        <v>1</v>
      </c>
      <c r="H50" s="12">
        <v>4</v>
      </c>
      <c r="I50" s="12">
        <v>3</v>
      </c>
      <c r="J50" s="12">
        <v>4</v>
      </c>
      <c r="K50" s="12">
        <v>1</v>
      </c>
      <c r="L50" s="12">
        <f t="shared" si="14"/>
        <v>0.75</v>
      </c>
      <c r="M50" s="12">
        <f t="shared" si="15"/>
        <v>1</v>
      </c>
      <c r="N50" s="62">
        <v>4</v>
      </c>
      <c r="O50" s="62">
        <v>4</v>
      </c>
      <c r="P50" s="62">
        <v>3</v>
      </c>
      <c r="Q50" s="5">
        <v>1</v>
      </c>
      <c r="R50" s="14">
        <f t="shared" si="12"/>
        <v>1</v>
      </c>
      <c r="S50" s="14">
        <f t="shared" si="13"/>
        <v>0.75</v>
      </c>
      <c r="T50" s="8">
        <f t="shared" si="8"/>
        <v>8</v>
      </c>
      <c r="U50" s="8">
        <f t="shared" si="9"/>
        <v>7</v>
      </c>
      <c r="V50" s="8">
        <f t="shared" si="9"/>
        <v>7</v>
      </c>
      <c r="X50">
        <f t="shared" si="6"/>
        <v>1.75</v>
      </c>
      <c r="Y50">
        <f t="shared" si="6"/>
        <v>1.75</v>
      </c>
      <c r="AA50">
        <f t="shared" si="7"/>
        <v>0.875</v>
      </c>
      <c r="AB50">
        <f t="shared" si="7"/>
        <v>0.875</v>
      </c>
    </row>
    <row r="51" spans="1:28">
      <c r="A51" s="12">
        <v>42</v>
      </c>
      <c r="B51" s="9">
        <v>1</v>
      </c>
      <c r="C51" s="13">
        <v>102</v>
      </c>
      <c r="D51" s="13">
        <v>2</v>
      </c>
      <c r="E51" s="13">
        <v>2</v>
      </c>
      <c r="F51" s="13">
        <v>1</v>
      </c>
      <c r="G51" s="12">
        <v>1</v>
      </c>
      <c r="H51" s="12">
        <v>4</v>
      </c>
      <c r="I51" s="12">
        <v>4</v>
      </c>
      <c r="J51" s="12">
        <v>4</v>
      </c>
      <c r="K51" s="12">
        <v>1</v>
      </c>
      <c r="L51" s="12">
        <f t="shared" si="14"/>
        <v>1</v>
      </c>
      <c r="M51" s="12">
        <f t="shared" si="15"/>
        <v>1</v>
      </c>
      <c r="N51" s="62">
        <v>4</v>
      </c>
      <c r="O51" s="62">
        <v>4</v>
      </c>
      <c r="P51" s="62">
        <v>2</v>
      </c>
      <c r="Q51" s="5">
        <v>1</v>
      </c>
      <c r="R51" s="14">
        <f t="shared" si="12"/>
        <v>1</v>
      </c>
      <c r="S51" s="14">
        <f t="shared" si="13"/>
        <v>0.5</v>
      </c>
      <c r="T51" s="8">
        <f t="shared" si="8"/>
        <v>8</v>
      </c>
      <c r="U51" s="8">
        <f t="shared" si="9"/>
        <v>8</v>
      </c>
      <c r="V51" s="8">
        <f t="shared" si="9"/>
        <v>6</v>
      </c>
      <c r="X51">
        <f t="shared" si="6"/>
        <v>2</v>
      </c>
      <c r="Y51">
        <f t="shared" si="6"/>
        <v>1.5</v>
      </c>
      <c r="AA51">
        <f t="shared" si="7"/>
        <v>1</v>
      </c>
      <c r="AB51">
        <f t="shared" si="7"/>
        <v>0.75</v>
      </c>
    </row>
    <row r="52" spans="1:28">
      <c r="A52" s="12">
        <v>43</v>
      </c>
      <c r="B52" s="9">
        <v>2</v>
      </c>
      <c r="C52" s="12">
        <v>103</v>
      </c>
      <c r="D52" s="12">
        <v>2</v>
      </c>
      <c r="E52" s="12">
        <v>2</v>
      </c>
      <c r="F52" s="12">
        <v>1</v>
      </c>
      <c r="G52" s="12">
        <v>1</v>
      </c>
      <c r="H52" s="12">
        <v>4</v>
      </c>
      <c r="I52" s="12">
        <v>4</v>
      </c>
      <c r="J52" s="12">
        <v>3</v>
      </c>
      <c r="K52" s="12">
        <v>1</v>
      </c>
      <c r="L52" s="12">
        <f t="shared" si="14"/>
        <v>1</v>
      </c>
      <c r="M52" s="12">
        <f t="shared" si="15"/>
        <v>0.75</v>
      </c>
      <c r="N52" s="62">
        <v>4</v>
      </c>
      <c r="O52" s="62">
        <v>4</v>
      </c>
      <c r="P52" s="62">
        <v>4</v>
      </c>
      <c r="Q52" s="5">
        <v>1</v>
      </c>
      <c r="R52" s="14">
        <f t="shared" si="12"/>
        <v>1</v>
      </c>
      <c r="S52" s="14">
        <f t="shared" si="13"/>
        <v>1</v>
      </c>
      <c r="T52" s="8">
        <f t="shared" si="8"/>
        <v>8</v>
      </c>
      <c r="U52" s="8">
        <f t="shared" si="9"/>
        <v>8</v>
      </c>
      <c r="V52" s="8">
        <f t="shared" si="9"/>
        <v>7</v>
      </c>
      <c r="X52">
        <f t="shared" si="6"/>
        <v>2</v>
      </c>
      <c r="Y52">
        <f t="shared" si="6"/>
        <v>1.75</v>
      </c>
      <c r="AA52">
        <f t="shared" si="7"/>
        <v>1</v>
      </c>
      <c r="AB52">
        <f t="shared" si="7"/>
        <v>0.875</v>
      </c>
    </row>
    <row r="53" spans="1:28">
      <c r="A53" s="12">
        <v>44</v>
      </c>
      <c r="B53" s="9">
        <v>2</v>
      </c>
      <c r="C53" s="12">
        <v>100</v>
      </c>
      <c r="D53" s="12">
        <v>2</v>
      </c>
      <c r="E53" s="12">
        <v>2</v>
      </c>
      <c r="F53" s="12">
        <v>1</v>
      </c>
      <c r="G53" s="12">
        <v>1</v>
      </c>
      <c r="H53" s="12">
        <v>4</v>
      </c>
      <c r="I53" s="12">
        <v>3</v>
      </c>
      <c r="J53" s="12">
        <v>3</v>
      </c>
      <c r="K53" s="12">
        <v>1</v>
      </c>
      <c r="L53" s="12">
        <f t="shared" si="14"/>
        <v>0.75</v>
      </c>
      <c r="M53" s="12">
        <f t="shared" si="15"/>
        <v>0.75</v>
      </c>
      <c r="N53" s="62">
        <v>4</v>
      </c>
      <c r="O53" s="62">
        <v>3</v>
      </c>
      <c r="P53" s="62">
        <v>3</v>
      </c>
      <c r="Q53" s="5">
        <v>1</v>
      </c>
      <c r="R53" s="14">
        <f t="shared" si="12"/>
        <v>0.75</v>
      </c>
      <c r="S53" s="14">
        <f t="shared" si="13"/>
        <v>0.75</v>
      </c>
      <c r="T53" s="8">
        <f t="shared" si="8"/>
        <v>8</v>
      </c>
      <c r="U53" s="8">
        <f t="shared" si="9"/>
        <v>6</v>
      </c>
      <c r="V53" s="8">
        <f t="shared" si="9"/>
        <v>6</v>
      </c>
      <c r="X53">
        <f t="shared" si="6"/>
        <v>1.5</v>
      </c>
      <c r="Y53">
        <f t="shared" si="6"/>
        <v>1.5</v>
      </c>
      <c r="AA53">
        <f t="shared" si="7"/>
        <v>0.75</v>
      </c>
      <c r="AB53">
        <f t="shared" si="7"/>
        <v>0.75</v>
      </c>
    </row>
    <row r="54" spans="1:28">
      <c r="A54" s="12">
        <v>45</v>
      </c>
      <c r="B54" s="9">
        <v>1</v>
      </c>
      <c r="C54" s="12">
        <v>97</v>
      </c>
      <c r="D54" s="12">
        <v>2</v>
      </c>
      <c r="E54" s="12">
        <v>2</v>
      </c>
      <c r="F54" s="12">
        <v>1</v>
      </c>
      <c r="G54" s="12">
        <v>1</v>
      </c>
      <c r="H54" s="12">
        <v>4</v>
      </c>
      <c r="I54" s="12">
        <v>4</v>
      </c>
      <c r="J54" s="12">
        <v>2</v>
      </c>
      <c r="K54" s="12">
        <v>1</v>
      </c>
      <c r="L54" s="12">
        <f t="shared" si="14"/>
        <v>1</v>
      </c>
      <c r="M54" s="12">
        <f t="shared" si="15"/>
        <v>0.5</v>
      </c>
      <c r="N54" s="62">
        <v>4</v>
      </c>
      <c r="O54" s="62">
        <v>4</v>
      </c>
      <c r="P54" s="62">
        <v>3</v>
      </c>
      <c r="Q54" s="5">
        <v>1</v>
      </c>
      <c r="R54" s="14">
        <f t="shared" si="12"/>
        <v>1</v>
      </c>
      <c r="S54" s="14">
        <f t="shared" si="13"/>
        <v>0.75</v>
      </c>
      <c r="T54" s="8">
        <f t="shared" si="8"/>
        <v>8</v>
      </c>
      <c r="U54" s="8">
        <f t="shared" si="9"/>
        <v>8</v>
      </c>
      <c r="V54" s="8">
        <f t="shared" si="9"/>
        <v>5</v>
      </c>
      <c r="X54">
        <f t="shared" si="6"/>
        <v>2</v>
      </c>
      <c r="Y54">
        <f t="shared" si="6"/>
        <v>1.25</v>
      </c>
      <c r="AA54">
        <f t="shared" si="7"/>
        <v>1</v>
      </c>
      <c r="AB54">
        <f t="shared" si="7"/>
        <v>0.625</v>
      </c>
    </row>
    <row r="55" spans="1:28">
      <c r="A55" s="12">
        <v>46</v>
      </c>
      <c r="B55" s="12">
        <v>2</v>
      </c>
      <c r="C55" s="12">
        <v>98</v>
      </c>
      <c r="D55" s="12">
        <v>2</v>
      </c>
      <c r="E55" s="12">
        <v>2</v>
      </c>
      <c r="F55" s="12">
        <v>1</v>
      </c>
      <c r="G55" s="12">
        <v>1</v>
      </c>
      <c r="H55" s="12">
        <v>4</v>
      </c>
      <c r="I55" s="12">
        <v>4</v>
      </c>
      <c r="J55" s="12">
        <v>4</v>
      </c>
      <c r="K55" s="12">
        <v>1</v>
      </c>
      <c r="L55" s="12">
        <f t="shared" si="14"/>
        <v>1</v>
      </c>
      <c r="M55" s="12">
        <f t="shared" si="15"/>
        <v>1</v>
      </c>
      <c r="N55" s="62">
        <v>4</v>
      </c>
      <c r="O55" s="62">
        <v>4</v>
      </c>
      <c r="P55" s="62">
        <v>4</v>
      </c>
      <c r="Q55" s="5">
        <v>1</v>
      </c>
      <c r="R55" s="14">
        <f t="shared" si="12"/>
        <v>1</v>
      </c>
      <c r="S55" s="14">
        <f t="shared" si="13"/>
        <v>1</v>
      </c>
      <c r="T55" s="8">
        <f t="shared" si="8"/>
        <v>8</v>
      </c>
      <c r="U55" s="8">
        <f t="shared" si="9"/>
        <v>8</v>
      </c>
      <c r="V55" s="8">
        <f t="shared" si="9"/>
        <v>8</v>
      </c>
      <c r="X55">
        <f t="shared" si="6"/>
        <v>2</v>
      </c>
      <c r="Y55">
        <f t="shared" si="6"/>
        <v>2</v>
      </c>
      <c r="AA55">
        <f t="shared" si="7"/>
        <v>1</v>
      </c>
      <c r="AB55">
        <f t="shared" si="7"/>
        <v>1</v>
      </c>
    </row>
    <row r="56" spans="1:28">
      <c r="A56" s="12">
        <v>47</v>
      </c>
      <c r="B56" s="12">
        <v>1</v>
      </c>
      <c r="C56" s="12">
        <v>102</v>
      </c>
      <c r="D56" s="12">
        <v>2</v>
      </c>
      <c r="E56" s="12">
        <v>2</v>
      </c>
      <c r="F56" s="12">
        <v>1</v>
      </c>
      <c r="G56" s="12">
        <v>1</v>
      </c>
      <c r="H56" s="12">
        <v>4</v>
      </c>
      <c r="I56" s="12">
        <v>4</v>
      </c>
      <c r="J56" s="12">
        <v>4</v>
      </c>
      <c r="K56" s="12">
        <v>1</v>
      </c>
      <c r="L56" s="12">
        <f t="shared" si="14"/>
        <v>1</v>
      </c>
      <c r="M56" s="12">
        <f t="shared" si="15"/>
        <v>1</v>
      </c>
      <c r="N56" s="62">
        <v>4</v>
      </c>
      <c r="O56" s="62">
        <v>3</v>
      </c>
      <c r="P56" s="62">
        <v>4</v>
      </c>
      <c r="Q56" s="5">
        <v>1</v>
      </c>
      <c r="R56" s="14">
        <f t="shared" si="12"/>
        <v>0.75</v>
      </c>
      <c r="S56" s="14">
        <f t="shared" si="13"/>
        <v>1</v>
      </c>
      <c r="T56" s="8">
        <f t="shared" si="8"/>
        <v>8</v>
      </c>
      <c r="U56" s="8">
        <f t="shared" si="9"/>
        <v>7</v>
      </c>
      <c r="V56" s="8">
        <f t="shared" si="9"/>
        <v>8</v>
      </c>
      <c r="X56">
        <f t="shared" si="6"/>
        <v>1.75</v>
      </c>
      <c r="Y56">
        <f t="shared" si="6"/>
        <v>2</v>
      </c>
      <c r="AA56">
        <f t="shared" si="7"/>
        <v>0.875</v>
      </c>
      <c r="AB56">
        <f t="shared" si="7"/>
        <v>1</v>
      </c>
    </row>
    <row r="57" spans="1:28">
      <c r="A57" s="12">
        <v>48</v>
      </c>
      <c r="B57" s="12">
        <v>1</v>
      </c>
      <c r="C57" s="12">
        <v>101</v>
      </c>
      <c r="D57" s="12">
        <v>2</v>
      </c>
      <c r="E57" s="12">
        <v>2</v>
      </c>
      <c r="F57" s="12">
        <v>1</v>
      </c>
      <c r="G57" s="12">
        <v>1</v>
      </c>
      <c r="H57" s="12">
        <v>4</v>
      </c>
      <c r="I57" s="12">
        <v>4</v>
      </c>
      <c r="J57" s="12">
        <v>3</v>
      </c>
      <c r="K57" s="12">
        <v>1</v>
      </c>
      <c r="L57" s="12">
        <f t="shared" si="14"/>
        <v>1</v>
      </c>
      <c r="M57" s="12">
        <f t="shared" si="15"/>
        <v>0.75</v>
      </c>
      <c r="N57" s="62">
        <v>4</v>
      </c>
      <c r="O57" s="62">
        <v>4</v>
      </c>
      <c r="P57" s="62">
        <v>4</v>
      </c>
      <c r="Q57" s="5">
        <v>1</v>
      </c>
      <c r="R57" s="14">
        <f t="shared" si="12"/>
        <v>1</v>
      </c>
      <c r="S57" s="14">
        <f t="shared" si="13"/>
        <v>1</v>
      </c>
      <c r="T57" s="8">
        <f t="shared" si="8"/>
        <v>8</v>
      </c>
      <c r="U57" s="8">
        <f t="shared" si="9"/>
        <v>8</v>
      </c>
      <c r="V57" s="8">
        <f t="shared" si="9"/>
        <v>7</v>
      </c>
      <c r="X57">
        <f t="shared" si="6"/>
        <v>2</v>
      </c>
      <c r="Y57">
        <f t="shared" si="6"/>
        <v>1.75</v>
      </c>
      <c r="AA57">
        <f t="shared" si="7"/>
        <v>1</v>
      </c>
      <c r="AB57">
        <f t="shared" si="7"/>
        <v>0.875</v>
      </c>
    </row>
    <row r="58" spans="1:28">
      <c r="G58" s="7" t="s">
        <v>66</v>
      </c>
      <c r="H58">
        <f t="shared" ref="H58:V58" si="16">SUM(H7:H30)</f>
        <v>86</v>
      </c>
      <c r="I58">
        <f t="shared" si="16"/>
        <v>19</v>
      </c>
      <c r="J58">
        <f t="shared" si="16"/>
        <v>58</v>
      </c>
      <c r="K58">
        <f>AVERAGE(K7:K30)</f>
        <v>1</v>
      </c>
      <c r="L58" s="2">
        <f>AVERAGE(L7:L30)</f>
        <v>0.20833333333333334</v>
      </c>
      <c r="M58" s="2">
        <f>AVERAGE(M7:M30)</f>
        <v>0.63194444444444442</v>
      </c>
      <c r="N58">
        <f t="shared" si="16"/>
        <v>86</v>
      </c>
      <c r="O58">
        <f t="shared" si="16"/>
        <v>35</v>
      </c>
      <c r="P58">
        <f t="shared" si="16"/>
        <v>55</v>
      </c>
      <c r="Q58">
        <f>AVERAGE(Q7:Q30)</f>
        <v>1</v>
      </c>
      <c r="R58" s="2">
        <f>AVERAGE(R7:R30)</f>
        <v>0.38541666666666669</v>
      </c>
      <c r="S58" s="2">
        <f>AVERAGE(S7:S30)</f>
        <v>0.60069444444444442</v>
      </c>
      <c r="T58">
        <f t="shared" si="16"/>
        <v>172</v>
      </c>
      <c r="U58">
        <f t="shared" si="16"/>
        <v>54</v>
      </c>
      <c r="V58">
        <f t="shared" si="16"/>
        <v>113</v>
      </c>
    </row>
    <row r="59" spans="1:28">
      <c r="G59" s="7" t="s">
        <v>67</v>
      </c>
      <c r="H59">
        <f>SUM(H34:H57)</f>
        <v>92</v>
      </c>
      <c r="I59">
        <f t="shared" ref="I59:V59" si="17">SUM(I34:I57)</f>
        <v>82</v>
      </c>
      <c r="J59">
        <f t="shared" si="17"/>
        <v>81</v>
      </c>
      <c r="K59">
        <f>AVERAGE(K34:K57)</f>
        <v>1</v>
      </c>
      <c r="L59" s="2">
        <f>AVERAGE(L34:L57)</f>
        <v>0.89583333333333337</v>
      </c>
      <c r="M59" s="2">
        <f>AVERAGE(M34:M57)</f>
        <v>0.875</v>
      </c>
      <c r="N59">
        <f t="shared" si="17"/>
        <v>96</v>
      </c>
      <c r="O59">
        <f t="shared" si="17"/>
        <v>85</v>
      </c>
      <c r="P59">
        <f t="shared" si="17"/>
        <v>77</v>
      </c>
      <c r="Q59">
        <f>AVERAGE(Q34:Q57)</f>
        <v>1</v>
      </c>
      <c r="R59" s="2">
        <f>AVERAGE(R34:R57)</f>
        <v>0.88541666666666663</v>
      </c>
      <c r="S59" s="2">
        <f>AVERAGE(S34:S57)</f>
        <v>0.80208333333333337</v>
      </c>
      <c r="T59">
        <f t="shared" si="17"/>
        <v>188</v>
      </c>
      <c r="U59">
        <f t="shared" si="17"/>
        <v>167</v>
      </c>
      <c r="V59">
        <f t="shared" si="17"/>
        <v>158</v>
      </c>
    </row>
    <row r="60" spans="1:28">
      <c r="H60" s="15">
        <f>SUM(H7:H57)</f>
        <v>178</v>
      </c>
      <c r="I60" s="15">
        <f t="shared" ref="I60:V60" si="18">SUM(I7:I57)</f>
        <v>101</v>
      </c>
      <c r="J60" s="15">
        <f t="shared" si="18"/>
        <v>139</v>
      </c>
      <c r="K60" s="15"/>
      <c r="L60" s="15"/>
      <c r="M60" s="15"/>
      <c r="N60" s="15">
        <f t="shared" si="18"/>
        <v>182</v>
      </c>
      <c r="O60" s="15">
        <f t="shared" si="18"/>
        <v>120</v>
      </c>
      <c r="P60" s="15">
        <f t="shared" si="18"/>
        <v>132</v>
      </c>
      <c r="T60">
        <f t="shared" si="18"/>
        <v>360</v>
      </c>
      <c r="U60">
        <f t="shared" si="18"/>
        <v>221</v>
      </c>
      <c r="V60">
        <f t="shared" si="18"/>
        <v>271</v>
      </c>
    </row>
    <row r="62" spans="1:28">
      <c r="A62" s="5" t="s">
        <v>1</v>
      </c>
      <c r="B62" s="5" t="s">
        <v>2</v>
      </c>
      <c r="C62" s="5" t="s">
        <v>3</v>
      </c>
      <c r="D62" s="5" t="s">
        <v>4</v>
      </c>
      <c r="E62" s="5" t="s">
        <v>36</v>
      </c>
      <c r="F62" s="5" t="s">
        <v>6</v>
      </c>
      <c r="G62" s="5" t="s">
        <v>7</v>
      </c>
      <c r="H62" s="5" t="s">
        <v>8</v>
      </c>
      <c r="I62" s="5" t="s">
        <v>9</v>
      </c>
      <c r="J62" s="5" t="s">
        <v>10</v>
      </c>
      <c r="K62" s="39" t="s">
        <v>56</v>
      </c>
      <c r="L62" s="39" t="s">
        <v>57</v>
      </c>
      <c r="M62" s="20" t="s">
        <v>58</v>
      </c>
      <c r="N62" s="5" t="s">
        <v>11</v>
      </c>
      <c r="O62" s="5" t="s">
        <v>12</v>
      </c>
      <c r="P62" s="5" t="s">
        <v>13</v>
      </c>
      <c r="Q62" s="20" t="s">
        <v>59</v>
      </c>
      <c r="R62" s="20" t="s">
        <v>60</v>
      </c>
      <c r="S62" s="20" t="s">
        <v>61</v>
      </c>
      <c r="T62" s="7" t="s">
        <v>14</v>
      </c>
      <c r="U62" s="7" t="s">
        <v>15</v>
      </c>
      <c r="V62" s="7" t="s">
        <v>16</v>
      </c>
    </row>
    <row r="66" spans="2:22">
      <c r="T66" s="19"/>
      <c r="U66" s="17"/>
      <c r="V66" s="17"/>
    </row>
    <row r="67" spans="2:22">
      <c r="T67" s="17"/>
      <c r="U67" s="17"/>
      <c r="V67" s="17"/>
    </row>
    <row r="68" spans="2:22">
      <c r="T68" s="7"/>
      <c r="U68" s="7"/>
      <c r="V68" s="7"/>
    </row>
    <row r="69" spans="2:22">
      <c r="T69" s="7"/>
      <c r="U69" s="7"/>
      <c r="V69" s="7"/>
    </row>
    <row r="70" spans="2:22">
      <c r="B70" s="1" t="s">
        <v>136</v>
      </c>
      <c r="C70" s="1"/>
      <c r="D70" s="1"/>
      <c r="T70" s="7"/>
      <c r="U70" s="7"/>
      <c r="V70" s="7"/>
    </row>
    <row r="71" spans="2:22"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7"/>
      <c r="V71" s="7"/>
    </row>
    <row r="72" spans="2:22"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7"/>
      <c r="V72" s="7"/>
    </row>
    <row r="73" spans="2:22"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7"/>
      <c r="V73" s="7"/>
    </row>
    <row r="74" spans="2:22">
      <c r="B74" s="5" t="s">
        <v>138</v>
      </c>
      <c r="C74" s="5" t="s">
        <v>139</v>
      </c>
      <c r="D74" s="5" t="s">
        <v>140</v>
      </c>
      <c r="E74" s="5" t="s">
        <v>141</v>
      </c>
      <c r="F74" s="5" t="s">
        <v>142</v>
      </c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7"/>
      <c r="V74" s="7"/>
    </row>
    <row r="75" spans="2:22">
      <c r="B75" s="5"/>
      <c r="C75" s="5"/>
      <c r="D75" s="25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17"/>
      <c r="V75" s="17"/>
    </row>
    <row r="76" spans="2:22">
      <c r="B76" s="26" t="s">
        <v>25</v>
      </c>
      <c r="C76" s="5"/>
      <c r="D76" s="25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17"/>
      <c r="V76" s="17"/>
    </row>
    <row r="77" spans="2:22">
      <c r="B77" s="5">
        <v>1</v>
      </c>
      <c r="C77" s="5">
        <v>2</v>
      </c>
      <c r="D77" s="5">
        <v>6</v>
      </c>
      <c r="E77" s="5">
        <v>2</v>
      </c>
      <c r="F77" s="5">
        <v>6</v>
      </c>
      <c r="G77">
        <f>C77+D77+E77+F77</f>
        <v>16</v>
      </c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7"/>
      <c r="V77" s="7"/>
    </row>
    <row r="78" spans="2:22">
      <c r="B78" s="5">
        <v>2</v>
      </c>
      <c r="C78" s="5">
        <v>1</v>
      </c>
      <c r="D78" s="5">
        <v>5</v>
      </c>
      <c r="E78" s="5">
        <v>4</v>
      </c>
      <c r="F78" s="5">
        <v>7</v>
      </c>
      <c r="G78">
        <f t="shared" ref="G78:G94" si="19">C78+D78+E78+F78</f>
        <v>17</v>
      </c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1"/>
      <c r="V78" s="21"/>
    </row>
    <row r="79" spans="2:22">
      <c r="B79" s="5">
        <v>3</v>
      </c>
      <c r="C79" s="5">
        <v>6</v>
      </c>
      <c r="D79" s="5">
        <v>10</v>
      </c>
      <c r="E79" s="5">
        <v>4</v>
      </c>
      <c r="F79" s="5">
        <v>10</v>
      </c>
      <c r="G79">
        <f t="shared" si="19"/>
        <v>30</v>
      </c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1"/>
      <c r="V79" s="21"/>
    </row>
    <row r="80" spans="2:22">
      <c r="B80" s="5">
        <v>4</v>
      </c>
      <c r="C80" s="5">
        <v>3</v>
      </c>
      <c r="D80" s="5">
        <v>10</v>
      </c>
      <c r="E80" s="5">
        <v>5</v>
      </c>
      <c r="F80" s="5">
        <v>9</v>
      </c>
      <c r="G80">
        <f t="shared" si="19"/>
        <v>27</v>
      </c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1"/>
      <c r="V80" s="21"/>
    </row>
    <row r="81" spans="2:22">
      <c r="B81" s="5">
        <v>5</v>
      </c>
      <c r="C81" s="5">
        <v>2</v>
      </c>
      <c r="D81" s="5">
        <v>7</v>
      </c>
      <c r="E81" s="5">
        <v>5</v>
      </c>
      <c r="F81" s="5">
        <v>6</v>
      </c>
      <c r="G81">
        <f t="shared" si="19"/>
        <v>20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7"/>
      <c r="V81" s="7"/>
    </row>
    <row r="82" spans="2:22">
      <c r="B82" s="5">
        <v>6</v>
      </c>
      <c r="C82" s="5">
        <v>4</v>
      </c>
      <c r="D82" s="5">
        <v>7</v>
      </c>
      <c r="E82" s="5">
        <v>6</v>
      </c>
      <c r="F82" s="5">
        <v>7</v>
      </c>
      <c r="G82">
        <f t="shared" si="19"/>
        <v>24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2:22">
      <c r="B83" s="5">
        <v>7</v>
      </c>
      <c r="C83" s="5">
        <v>1</v>
      </c>
      <c r="D83" s="5">
        <v>7</v>
      </c>
      <c r="E83" s="5">
        <v>4</v>
      </c>
      <c r="F83" s="5">
        <v>5</v>
      </c>
      <c r="G83">
        <f t="shared" si="19"/>
        <v>17</v>
      </c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2:22">
      <c r="B84" s="5">
        <v>8</v>
      </c>
      <c r="C84" s="5">
        <v>5</v>
      </c>
      <c r="D84" s="5">
        <v>8</v>
      </c>
      <c r="E84" s="5">
        <v>6</v>
      </c>
      <c r="F84" s="5">
        <v>7</v>
      </c>
      <c r="G84">
        <f t="shared" si="19"/>
        <v>26</v>
      </c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2:22">
      <c r="B85" s="5"/>
      <c r="C85" s="5"/>
      <c r="D85" s="5"/>
      <c r="G85" t="s">
        <v>17</v>
      </c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2:22">
      <c r="B86" s="26" t="s">
        <v>26</v>
      </c>
      <c r="C86" s="28"/>
      <c r="D86" s="5"/>
      <c r="G86" t="s">
        <v>17</v>
      </c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7"/>
      <c r="V86" s="7"/>
    </row>
    <row r="87" spans="2:22">
      <c r="B87" s="5">
        <v>1</v>
      </c>
      <c r="C87">
        <v>8</v>
      </c>
      <c r="D87">
        <v>11</v>
      </c>
      <c r="E87">
        <v>8</v>
      </c>
      <c r="F87">
        <v>10</v>
      </c>
      <c r="G87">
        <f t="shared" si="19"/>
        <v>37</v>
      </c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1"/>
      <c r="V87" s="21"/>
    </row>
    <row r="88" spans="2:22">
      <c r="B88" s="5">
        <v>2</v>
      </c>
      <c r="C88">
        <v>10</v>
      </c>
      <c r="D88">
        <v>11</v>
      </c>
      <c r="E88">
        <v>12</v>
      </c>
      <c r="F88">
        <v>11</v>
      </c>
      <c r="G88">
        <f t="shared" si="19"/>
        <v>44</v>
      </c>
      <c r="T88" s="7"/>
      <c r="U88" s="21"/>
      <c r="V88" s="21"/>
    </row>
    <row r="89" spans="2:22">
      <c r="B89" s="5">
        <v>3</v>
      </c>
      <c r="C89">
        <v>11</v>
      </c>
      <c r="D89">
        <v>11</v>
      </c>
      <c r="E89">
        <v>11</v>
      </c>
      <c r="F89">
        <v>10</v>
      </c>
      <c r="G89">
        <f t="shared" si="19"/>
        <v>43</v>
      </c>
      <c r="T89" s="7"/>
      <c r="U89" s="21"/>
      <c r="V89" s="21"/>
    </row>
    <row r="90" spans="2:22">
      <c r="B90" s="5">
        <v>4</v>
      </c>
      <c r="C90">
        <v>12</v>
      </c>
      <c r="D90">
        <v>11</v>
      </c>
      <c r="E90">
        <v>12</v>
      </c>
      <c r="F90">
        <v>10</v>
      </c>
      <c r="G90">
        <f t="shared" si="19"/>
        <v>45</v>
      </c>
    </row>
    <row r="91" spans="2:22">
      <c r="B91" s="5">
        <v>5</v>
      </c>
      <c r="C91">
        <v>11</v>
      </c>
      <c r="D91">
        <v>10</v>
      </c>
      <c r="E91">
        <v>10</v>
      </c>
      <c r="F91">
        <v>8</v>
      </c>
      <c r="G91">
        <f t="shared" si="19"/>
        <v>39</v>
      </c>
    </row>
    <row r="92" spans="2:22">
      <c r="B92" s="5">
        <v>6</v>
      </c>
      <c r="C92">
        <v>11</v>
      </c>
      <c r="D92">
        <v>10</v>
      </c>
      <c r="E92">
        <v>12</v>
      </c>
      <c r="F92">
        <v>11</v>
      </c>
      <c r="G92">
        <f t="shared" si="19"/>
        <v>44</v>
      </c>
    </row>
    <row r="93" spans="2:22">
      <c r="B93" s="5">
        <v>7</v>
      </c>
      <c r="C93">
        <v>11</v>
      </c>
      <c r="D93">
        <v>10</v>
      </c>
      <c r="E93">
        <v>9</v>
      </c>
      <c r="F93">
        <v>8</v>
      </c>
      <c r="G93">
        <f t="shared" si="19"/>
        <v>38</v>
      </c>
    </row>
    <row r="94" spans="2:22">
      <c r="B94" s="5">
        <v>8</v>
      </c>
      <c r="C94">
        <v>10</v>
      </c>
      <c r="D94">
        <v>9</v>
      </c>
      <c r="E94">
        <v>9</v>
      </c>
      <c r="F94">
        <v>9</v>
      </c>
      <c r="G94">
        <f t="shared" si="19"/>
        <v>37</v>
      </c>
    </row>
    <row r="96" spans="2:22">
      <c r="C96" s="2" t="s">
        <v>160</v>
      </c>
      <c r="D96" s="2"/>
    </row>
    <row r="97" spans="3:12">
      <c r="C97" t="s">
        <v>155</v>
      </c>
      <c r="L97" t="s">
        <v>17</v>
      </c>
    </row>
    <row r="98" spans="3:12">
      <c r="C98" t="s">
        <v>156</v>
      </c>
      <c r="L98" t="s">
        <v>17</v>
      </c>
    </row>
    <row r="100" spans="3:12">
      <c r="C100" t="s">
        <v>157</v>
      </c>
    </row>
    <row r="101" spans="3:12">
      <c r="C101" t="s">
        <v>158</v>
      </c>
    </row>
    <row r="102" spans="3:12">
      <c r="C102" t="s">
        <v>159</v>
      </c>
    </row>
  </sheetData>
  <pageMargins left="0.75" right="0.75" top="1" bottom="1" header="0.5" footer="0.5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I88"/>
  <sheetViews>
    <sheetView topLeftCell="Y44" workbookViewId="0">
      <selection activeCell="A2" sqref="A2"/>
    </sheetView>
  </sheetViews>
  <sheetFormatPr baseColWidth="10" defaultRowHeight="15" x14ac:dyDescent="0"/>
  <cols>
    <col min="7" max="7" width="13.6640625" customWidth="1"/>
    <col min="8" max="8" width="12.83203125" customWidth="1"/>
    <col min="9" max="9" width="14.5" customWidth="1"/>
    <col min="10" max="10" width="13.6640625" customWidth="1"/>
    <col min="11" max="11" width="14.33203125" customWidth="1"/>
    <col min="12" max="12" width="22" customWidth="1"/>
    <col min="13" max="13" width="20.83203125" customWidth="1"/>
    <col min="14" max="15" width="19" customWidth="1"/>
    <col min="16" max="16" width="15.6640625" customWidth="1"/>
    <col min="17" max="17" width="15.5" customWidth="1"/>
    <col min="18" max="18" width="17.1640625" customWidth="1"/>
    <col min="19" max="19" width="14.6640625" customWidth="1"/>
    <col min="20" max="20" width="21.6640625" customWidth="1"/>
    <col min="21" max="21" width="22.33203125" customWidth="1"/>
    <col min="22" max="22" width="19" customWidth="1"/>
    <col min="23" max="23" width="19.5" customWidth="1"/>
    <col min="29" max="29" width="24.6640625" customWidth="1"/>
    <col min="30" max="30" width="21.83203125" customWidth="1"/>
    <col min="31" max="31" width="21.5" customWidth="1"/>
    <col min="33" max="33" width="14.5" customWidth="1"/>
    <col min="34" max="34" width="13.83203125" customWidth="1"/>
  </cols>
  <sheetData>
    <row r="1" spans="1:35">
      <c r="A1" s="1" t="s">
        <v>196</v>
      </c>
      <c r="B1" s="2"/>
      <c r="C1" s="2"/>
      <c r="D1" s="2"/>
      <c r="E1" s="2"/>
      <c r="F1" s="2"/>
      <c r="G1" s="2"/>
    </row>
    <row r="2" spans="1:35">
      <c r="A2" s="2"/>
      <c r="B2" s="2" t="s">
        <v>136</v>
      </c>
      <c r="C2" s="2"/>
      <c r="D2" s="2"/>
      <c r="E2" s="2"/>
      <c r="F2" s="2"/>
      <c r="G2" s="2"/>
    </row>
    <row r="7" spans="1:35">
      <c r="M7" s="3" t="s">
        <v>0</v>
      </c>
      <c r="N7" s="4"/>
      <c r="O7" s="14"/>
      <c r="U7" s="3" t="s">
        <v>0</v>
      </c>
      <c r="V7" s="4"/>
      <c r="W7" s="14"/>
    </row>
    <row r="8" spans="1:35">
      <c r="M8" s="3" t="s">
        <v>53</v>
      </c>
      <c r="N8" s="4"/>
      <c r="O8" s="14"/>
      <c r="U8" s="3" t="s">
        <v>53</v>
      </c>
      <c r="V8" s="4"/>
      <c r="W8" s="14"/>
    </row>
    <row r="9" spans="1:35">
      <c r="A9" s="25" t="s">
        <v>1</v>
      </c>
      <c r="B9" s="25" t="s">
        <v>2</v>
      </c>
      <c r="C9" s="25" t="s">
        <v>3</v>
      </c>
      <c r="D9" s="25" t="s">
        <v>35</v>
      </c>
      <c r="E9" s="25" t="s">
        <v>36</v>
      </c>
      <c r="F9" s="25" t="s">
        <v>6</v>
      </c>
      <c r="G9" s="25" t="s">
        <v>7</v>
      </c>
      <c r="H9" s="25" t="s">
        <v>8</v>
      </c>
      <c r="I9" s="25" t="s">
        <v>9</v>
      </c>
      <c r="J9" s="25" t="s">
        <v>10</v>
      </c>
      <c r="K9" s="25" t="s">
        <v>37</v>
      </c>
      <c r="L9" s="39" t="s">
        <v>56</v>
      </c>
      <c r="M9" s="57" t="s">
        <v>57</v>
      </c>
      <c r="N9" s="58" t="s">
        <v>58</v>
      </c>
      <c r="O9" s="59" t="s">
        <v>68</v>
      </c>
      <c r="P9" s="25" t="s">
        <v>11</v>
      </c>
      <c r="Q9" s="25" t="s">
        <v>12</v>
      </c>
      <c r="R9" s="25" t="s">
        <v>13</v>
      </c>
      <c r="S9" s="25" t="s">
        <v>38</v>
      </c>
      <c r="T9" s="39" t="s">
        <v>69</v>
      </c>
      <c r="U9" s="57" t="s">
        <v>70</v>
      </c>
      <c r="V9" s="58" t="s">
        <v>71</v>
      </c>
      <c r="W9" s="59" t="s">
        <v>72</v>
      </c>
      <c r="X9" s="30" t="s">
        <v>14</v>
      </c>
      <c r="Y9" s="30" t="s">
        <v>15</v>
      </c>
      <c r="Z9" s="30" t="s">
        <v>16</v>
      </c>
      <c r="AA9" s="30" t="s">
        <v>39</v>
      </c>
      <c r="AC9" s="60" t="s">
        <v>62</v>
      </c>
      <c r="AD9" s="60" t="s">
        <v>63</v>
      </c>
      <c r="AE9" s="60" t="s">
        <v>89</v>
      </c>
      <c r="AF9" t="s">
        <v>17</v>
      </c>
      <c r="AG9" t="s">
        <v>64</v>
      </c>
      <c r="AH9" t="s">
        <v>90</v>
      </c>
      <c r="AI9" t="s">
        <v>91</v>
      </c>
    </row>
    <row r="10" spans="1:35">
      <c r="A10" s="25">
        <v>1</v>
      </c>
      <c r="B10" s="25" t="s">
        <v>40</v>
      </c>
      <c r="C10" s="25">
        <v>7</v>
      </c>
      <c r="D10" s="25">
        <v>86</v>
      </c>
      <c r="E10" s="25">
        <v>1</v>
      </c>
      <c r="F10" s="25"/>
      <c r="G10" s="25">
        <v>1</v>
      </c>
      <c r="H10" s="25">
        <v>4</v>
      </c>
      <c r="I10" s="25">
        <v>1</v>
      </c>
      <c r="J10" s="25">
        <v>0</v>
      </c>
      <c r="K10" s="25">
        <v>0</v>
      </c>
      <c r="L10" s="24">
        <v>1</v>
      </c>
      <c r="M10" s="24">
        <f t="shared" ref="M10:M33" si="0">I10/H10</f>
        <v>0.25</v>
      </c>
      <c r="N10" s="24">
        <f t="shared" ref="N10:N33" si="1">J10/H10</f>
        <v>0</v>
      </c>
      <c r="O10" s="24">
        <f t="shared" ref="O10:O33" si="2">K10/H10</f>
        <v>0</v>
      </c>
      <c r="P10" s="25">
        <v>4</v>
      </c>
      <c r="Q10" s="25">
        <v>0</v>
      </c>
      <c r="R10" s="25">
        <v>2</v>
      </c>
      <c r="S10" s="25">
        <v>2</v>
      </c>
      <c r="T10" s="25">
        <v>1</v>
      </c>
      <c r="U10" s="25">
        <f>Q10/P10</f>
        <v>0</v>
      </c>
      <c r="V10" s="25">
        <f>R10/P10</f>
        <v>0.5</v>
      </c>
      <c r="W10" s="25">
        <f>S10/P10</f>
        <v>0.5</v>
      </c>
      <c r="X10" s="31">
        <f t="shared" ref="X10:X57" si="3">SUM(H10+P10)</f>
        <v>8</v>
      </c>
      <c r="Y10" s="31">
        <f t="shared" ref="Y10:AA57" si="4">SUM(I10+Q10)</f>
        <v>1</v>
      </c>
      <c r="Z10" s="31">
        <f t="shared" si="4"/>
        <v>2</v>
      </c>
      <c r="AA10" s="31">
        <f t="shared" si="4"/>
        <v>2</v>
      </c>
      <c r="AC10">
        <f>SUM(M10+U10)</f>
        <v>0.25</v>
      </c>
      <c r="AD10">
        <f>SUM(N10+V10)</f>
        <v>0.5</v>
      </c>
      <c r="AE10">
        <f>SUM(O10+W10)</f>
        <v>0.5</v>
      </c>
      <c r="AG10">
        <f>AC10/2</f>
        <v>0.125</v>
      </c>
      <c r="AH10">
        <f>AD10/2</f>
        <v>0.25</v>
      </c>
      <c r="AI10">
        <f>AE10/2</f>
        <v>0.25</v>
      </c>
    </row>
    <row r="11" spans="1:35">
      <c r="A11" s="25">
        <v>2</v>
      </c>
      <c r="B11" s="25" t="s">
        <v>41</v>
      </c>
      <c r="C11" s="25">
        <v>7</v>
      </c>
      <c r="D11" s="25">
        <v>86</v>
      </c>
      <c r="E11" s="25">
        <v>1</v>
      </c>
      <c r="F11" s="25"/>
      <c r="G11" s="25">
        <v>1</v>
      </c>
      <c r="H11" s="25">
        <v>4</v>
      </c>
      <c r="I11" s="25">
        <v>4</v>
      </c>
      <c r="J11" s="25">
        <v>2</v>
      </c>
      <c r="K11" s="25">
        <v>2</v>
      </c>
      <c r="L11" s="24">
        <v>1</v>
      </c>
      <c r="M11" s="24">
        <f t="shared" si="0"/>
        <v>1</v>
      </c>
      <c r="N11" s="24">
        <f t="shared" si="1"/>
        <v>0.5</v>
      </c>
      <c r="O11" s="24">
        <f t="shared" si="2"/>
        <v>0.5</v>
      </c>
      <c r="P11" s="25">
        <v>4</v>
      </c>
      <c r="Q11" s="25">
        <v>4</v>
      </c>
      <c r="R11" s="25">
        <v>2</v>
      </c>
      <c r="S11" s="25">
        <v>0</v>
      </c>
      <c r="T11" s="25">
        <v>1</v>
      </c>
      <c r="U11" s="25">
        <f t="shared" ref="U11:U57" si="5">Q11/P11</f>
        <v>1</v>
      </c>
      <c r="V11" s="25">
        <f t="shared" ref="V11:V57" si="6">R11/P11</f>
        <v>0.5</v>
      </c>
      <c r="W11" s="25">
        <f t="shared" ref="W11:W57" si="7">S11/P11</f>
        <v>0</v>
      </c>
      <c r="X11" s="31">
        <f t="shared" si="3"/>
        <v>8</v>
      </c>
      <c r="Y11" s="31">
        <f t="shared" si="4"/>
        <v>8</v>
      </c>
      <c r="Z11" s="31">
        <f t="shared" si="4"/>
        <v>4</v>
      </c>
      <c r="AA11" s="31">
        <f t="shared" si="4"/>
        <v>2</v>
      </c>
      <c r="AC11">
        <f t="shared" ref="AC11:AC57" si="8">SUM(M11+U11)</f>
        <v>2</v>
      </c>
      <c r="AD11">
        <f t="shared" ref="AD11:AD57" si="9">SUM(N11+V11)</f>
        <v>1</v>
      </c>
      <c r="AE11">
        <f t="shared" ref="AE11:AE57" si="10">SUM(O11+W11)</f>
        <v>0.5</v>
      </c>
      <c r="AG11">
        <f t="shared" ref="AG11:AG57" si="11">AC11/2</f>
        <v>1</v>
      </c>
      <c r="AH11">
        <f t="shared" ref="AH11:AH57" si="12">AD11/2</f>
        <v>0.5</v>
      </c>
      <c r="AI11">
        <f t="shared" ref="AI11:AI57" si="13">AE11/2</f>
        <v>0.25</v>
      </c>
    </row>
    <row r="12" spans="1:35">
      <c r="A12" s="25">
        <v>3</v>
      </c>
      <c r="B12" s="25" t="s">
        <v>41</v>
      </c>
      <c r="C12" s="25">
        <v>7</v>
      </c>
      <c r="D12" s="25">
        <v>87</v>
      </c>
      <c r="E12" s="25">
        <v>1</v>
      </c>
      <c r="F12" s="25"/>
      <c r="G12" s="25">
        <v>1</v>
      </c>
      <c r="H12" s="25">
        <v>4</v>
      </c>
      <c r="I12" s="25">
        <v>1</v>
      </c>
      <c r="J12" s="25">
        <v>2</v>
      </c>
      <c r="K12" s="25">
        <v>1</v>
      </c>
      <c r="L12" s="24">
        <v>1</v>
      </c>
      <c r="M12" s="24">
        <f t="shared" si="0"/>
        <v>0.25</v>
      </c>
      <c r="N12" s="24">
        <f t="shared" si="1"/>
        <v>0.5</v>
      </c>
      <c r="O12" s="24">
        <f t="shared" si="2"/>
        <v>0.25</v>
      </c>
      <c r="P12" s="25">
        <v>3</v>
      </c>
      <c r="Q12" s="25">
        <v>0</v>
      </c>
      <c r="R12" s="25">
        <v>0</v>
      </c>
      <c r="S12" s="25">
        <v>0</v>
      </c>
      <c r="T12" s="25">
        <v>1</v>
      </c>
      <c r="U12" s="25">
        <f t="shared" si="5"/>
        <v>0</v>
      </c>
      <c r="V12" s="25">
        <f t="shared" si="6"/>
        <v>0</v>
      </c>
      <c r="W12" s="25">
        <f t="shared" si="7"/>
        <v>0</v>
      </c>
      <c r="X12" s="31">
        <f t="shared" si="3"/>
        <v>7</v>
      </c>
      <c r="Y12" s="31">
        <f t="shared" si="4"/>
        <v>1</v>
      </c>
      <c r="Z12" s="31">
        <f t="shared" si="4"/>
        <v>2</v>
      </c>
      <c r="AA12" s="31">
        <f t="shared" si="4"/>
        <v>1</v>
      </c>
      <c r="AC12">
        <f t="shared" si="8"/>
        <v>0.25</v>
      </c>
      <c r="AD12">
        <f t="shared" si="9"/>
        <v>0.5</v>
      </c>
      <c r="AE12">
        <f t="shared" si="10"/>
        <v>0.25</v>
      </c>
      <c r="AG12">
        <f t="shared" si="11"/>
        <v>0.125</v>
      </c>
      <c r="AH12">
        <f t="shared" si="12"/>
        <v>0.25</v>
      </c>
      <c r="AI12">
        <f t="shared" si="13"/>
        <v>0.125</v>
      </c>
    </row>
    <row r="13" spans="1:35">
      <c r="A13" s="25">
        <v>4</v>
      </c>
      <c r="B13" s="25" t="s">
        <v>40</v>
      </c>
      <c r="C13" s="25">
        <v>7</v>
      </c>
      <c r="D13" s="25">
        <v>87</v>
      </c>
      <c r="E13" s="25">
        <v>1</v>
      </c>
      <c r="F13" s="25"/>
      <c r="G13" s="25">
        <v>1</v>
      </c>
      <c r="H13" s="25">
        <v>4</v>
      </c>
      <c r="I13" s="25">
        <v>1</v>
      </c>
      <c r="J13" s="25">
        <v>2</v>
      </c>
      <c r="K13" s="25">
        <v>2</v>
      </c>
      <c r="L13" s="24">
        <v>1</v>
      </c>
      <c r="M13" s="24">
        <f t="shared" si="0"/>
        <v>0.25</v>
      </c>
      <c r="N13" s="24">
        <f t="shared" si="1"/>
        <v>0.5</v>
      </c>
      <c r="O13" s="24">
        <f t="shared" si="2"/>
        <v>0.5</v>
      </c>
      <c r="P13" s="25">
        <v>4</v>
      </c>
      <c r="Q13" s="25">
        <v>0</v>
      </c>
      <c r="R13" s="25">
        <v>2</v>
      </c>
      <c r="S13" s="25">
        <v>2</v>
      </c>
      <c r="T13" s="25">
        <v>1</v>
      </c>
      <c r="U13" s="25">
        <f t="shared" si="5"/>
        <v>0</v>
      </c>
      <c r="V13" s="25">
        <f t="shared" si="6"/>
        <v>0.5</v>
      </c>
      <c r="W13" s="25">
        <f t="shared" si="7"/>
        <v>0.5</v>
      </c>
      <c r="X13" s="31">
        <f t="shared" si="3"/>
        <v>8</v>
      </c>
      <c r="Y13" s="31">
        <f t="shared" si="4"/>
        <v>1</v>
      </c>
      <c r="Z13" s="31">
        <f t="shared" si="4"/>
        <v>4</v>
      </c>
      <c r="AA13" s="31">
        <f t="shared" si="4"/>
        <v>4</v>
      </c>
      <c r="AC13">
        <f t="shared" si="8"/>
        <v>0.25</v>
      </c>
      <c r="AD13">
        <f t="shared" si="9"/>
        <v>1</v>
      </c>
      <c r="AE13">
        <f t="shared" si="10"/>
        <v>1</v>
      </c>
      <c r="AG13">
        <f t="shared" si="11"/>
        <v>0.125</v>
      </c>
      <c r="AH13">
        <f t="shared" si="12"/>
        <v>0.5</v>
      </c>
      <c r="AI13">
        <f t="shared" si="13"/>
        <v>0.5</v>
      </c>
    </row>
    <row r="14" spans="1:35">
      <c r="A14" s="25">
        <v>5</v>
      </c>
      <c r="B14" s="25" t="s">
        <v>40</v>
      </c>
      <c r="C14" s="25">
        <v>7</v>
      </c>
      <c r="D14" s="25">
        <v>85</v>
      </c>
      <c r="E14" s="25">
        <v>1</v>
      </c>
      <c r="F14" s="25"/>
      <c r="G14" s="25">
        <v>1</v>
      </c>
      <c r="H14" s="25">
        <v>4</v>
      </c>
      <c r="I14" s="25">
        <v>4</v>
      </c>
      <c r="J14" s="25">
        <v>4</v>
      </c>
      <c r="K14" s="25">
        <v>4</v>
      </c>
      <c r="L14" s="24">
        <v>1</v>
      </c>
      <c r="M14" s="24">
        <f t="shared" si="0"/>
        <v>1</v>
      </c>
      <c r="N14" s="24">
        <f t="shared" si="1"/>
        <v>1</v>
      </c>
      <c r="O14" s="24">
        <f t="shared" si="2"/>
        <v>1</v>
      </c>
      <c r="P14" s="25">
        <v>3</v>
      </c>
      <c r="Q14" s="25">
        <v>1</v>
      </c>
      <c r="R14" s="25">
        <v>3</v>
      </c>
      <c r="S14" s="25">
        <v>3</v>
      </c>
      <c r="T14" s="65">
        <v>1</v>
      </c>
      <c r="U14" s="25">
        <f t="shared" si="5"/>
        <v>0.33333333333333331</v>
      </c>
      <c r="V14" s="25">
        <f t="shared" si="6"/>
        <v>1</v>
      </c>
      <c r="W14" s="25">
        <f t="shared" si="7"/>
        <v>1</v>
      </c>
      <c r="X14" s="31">
        <f t="shared" si="3"/>
        <v>7</v>
      </c>
      <c r="Y14" s="31">
        <f t="shared" si="4"/>
        <v>5</v>
      </c>
      <c r="Z14" s="31">
        <f t="shared" si="4"/>
        <v>7</v>
      </c>
      <c r="AA14" s="31">
        <f t="shared" si="4"/>
        <v>7</v>
      </c>
      <c r="AC14">
        <f t="shared" si="8"/>
        <v>1.3333333333333333</v>
      </c>
      <c r="AD14">
        <f t="shared" si="9"/>
        <v>2</v>
      </c>
      <c r="AE14">
        <f t="shared" si="10"/>
        <v>2</v>
      </c>
      <c r="AG14">
        <f t="shared" si="11"/>
        <v>0.66666666666666663</v>
      </c>
      <c r="AH14">
        <f t="shared" si="12"/>
        <v>1</v>
      </c>
      <c r="AI14">
        <f t="shared" si="13"/>
        <v>1</v>
      </c>
    </row>
    <row r="15" spans="1:35">
      <c r="A15" s="25">
        <v>6</v>
      </c>
      <c r="B15" s="25" t="s">
        <v>41</v>
      </c>
      <c r="C15" s="25">
        <v>7</v>
      </c>
      <c r="D15" s="25">
        <v>87</v>
      </c>
      <c r="E15" s="25">
        <v>1</v>
      </c>
      <c r="F15" s="25"/>
      <c r="G15" s="25">
        <v>1</v>
      </c>
      <c r="H15" s="25">
        <v>4</v>
      </c>
      <c r="I15" s="25">
        <v>4</v>
      </c>
      <c r="J15" s="25">
        <v>0</v>
      </c>
      <c r="K15" s="25">
        <v>0</v>
      </c>
      <c r="L15" s="24">
        <v>1</v>
      </c>
      <c r="M15" s="24">
        <f t="shared" si="0"/>
        <v>1</v>
      </c>
      <c r="N15" s="24">
        <f t="shared" si="1"/>
        <v>0</v>
      </c>
      <c r="O15" s="24">
        <f t="shared" si="2"/>
        <v>0</v>
      </c>
      <c r="P15" s="25">
        <v>4</v>
      </c>
      <c r="Q15" s="25">
        <v>3</v>
      </c>
      <c r="R15" s="25">
        <v>1</v>
      </c>
      <c r="S15" s="25">
        <v>2</v>
      </c>
      <c r="T15" s="25">
        <v>1</v>
      </c>
      <c r="U15" s="25">
        <f t="shared" si="5"/>
        <v>0.75</v>
      </c>
      <c r="V15" s="25">
        <f t="shared" si="6"/>
        <v>0.25</v>
      </c>
      <c r="W15" s="25">
        <f t="shared" si="7"/>
        <v>0.5</v>
      </c>
      <c r="X15" s="31">
        <f t="shared" si="3"/>
        <v>8</v>
      </c>
      <c r="Y15" s="31">
        <f t="shared" si="4"/>
        <v>7</v>
      </c>
      <c r="Z15" s="31">
        <f t="shared" si="4"/>
        <v>1</v>
      </c>
      <c r="AA15" s="31">
        <f t="shared" si="4"/>
        <v>2</v>
      </c>
      <c r="AC15">
        <f t="shared" si="8"/>
        <v>1.75</v>
      </c>
      <c r="AD15">
        <f t="shared" si="9"/>
        <v>0.25</v>
      </c>
      <c r="AE15">
        <f t="shared" si="10"/>
        <v>0.5</v>
      </c>
      <c r="AG15">
        <f t="shared" si="11"/>
        <v>0.875</v>
      </c>
      <c r="AH15">
        <f t="shared" si="12"/>
        <v>0.125</v>
      </c>
      <c r="AI15">
        <f t="shared" si="13"/>
        <v>0.25</v>
      </c>
    </row>
    <row r="16" spans="1:35">
      <c r="A16" s="25">
        <v>7</v>
      </c>
      <c r="B16" s="25" t="s">
        <v>41</v>
      </c>
      <c r="C16" s="25">
        <v>7</v>
      </c>
      <c r="D16" s="25">
        <v>92</v>
      </c>
      <c r="E16" s="25">
        <v>1</v>
      </c>
      <c r="F16" s="25"/>
      <c r="G16" s="25">
        <v>1</v>
      </c>
      <c r="H16" s="25">
        <v>4</v>
      </c>
      <c r="I16" s="25">
        <v>4</v>
      </c>
      <c r="J16" s="25">
        <v>4</v>
      </c>
      <c r="K16" s="25">
        <v>4</v>
      </c>
      <c r="L16" s="24">
        <v>1</v>
      </c>
      <c r="M16" s="24">
        <f t="shared" si="0"/>
        <v>1</v>
      </c>
      <c r="N16" s="24">
        <f t="shared" si="1"/>
        <v>1</v>
      </c>
      <c r="O16" s="24">
        <f t="shared" si="2"/>
        <v>1</v>
      </c>
      <c r="P16" s="25">
        <v>4</v>
      </c>
      <c r="Q16" s="25">
        <v>4</v>
      </c>
      <c r="R16" s="25">
        <v>4</v>
      </c>
      <c r="S16" s="25">
        <v>3</v>
      </c>
      <c r="T16" s="25">
        <v>1</v>
      </c>
      <c r="U16" s="25">
        <f t="shared" si="5"/>
        <v>1</v>
      </c>
      <c r="V16" s="25">
        <f t="shared" si="6"/>
        <v>1</v>
      </c>
      <c r="W16" s="25">
        <f t="shared" si="7"/>
        <v>0.75</v>
      </c>
      <c r="X16" s="31">
        <f t="shared" si="3"/>
        <v>8</v>
      </c>
      <c r="Y16" s="31">
        <f t="shared" si="4"/>
        <v>8</v>
      </c>
      <c r="Z16" s="31">
        <f t="shared" si="4"/>
        <v>8</v>
      </c>
      <c r="AA16" s="31">
        <f t="shared" si="4"/>
        <v>7</v>
      </c>
      <c r="AC16">
        <f t="shared" si="8"/>
        <v>2</v>
      </c>
      <c r="AD16">
        <f t="shared" si="9"/>
        <v>2</v>
      </c>
      <c r="AE16">
        <f t="shared" si="10"/>
        <v>1.75</v>
      </c>
      <c r="AG16">
        <f t="shared" si="11"/>
        <v>1</v>
      </c>
      <c r="AH16">
        <f t="shared" si="12"/>
        <v>1</v>
      </c>
      <c r="AI16">
        <f t="shared" si="13"/>
        <v>0.875</v>
      </c>
    </row>
    <row r="17" spans="1:35">
      <c r="A17" s="25">
        <v>8</v>
      </c>
      <c r="B17" s="25" t="s">
        <v>41</v>
      </c>
      <c r="C17" s="25">
        <v>7</v>
      </c>
      <c r="D17" s="25">
        <v>85</v>
      </c>
      <c r="E17" s="25">
        <v>1</v>
      </c>
      <c r="F17" s="25"/>
      <c r="G17" s="25">
        <v>1</v>
      </c>
      <c r="H17" s="25">
        <v>4</v>
      </c>
      <c r="I17" s="25">
        <v>4</v>
      </c>
      <c r="J17" s="25">
        <v>4</v>
      </c>
      <c r="K17" s="25">
        <v>3</v>
      </c>
      <c r="L17" s="24">
        <v>1</v>
      </c>
      <c r="M17" s="24">
        <f t="shared" si="0"/>
        <v>1</v>
      </c>
      <c r="N17" s="24">
        <f t="shared" si="1"/>
        <v>1</v>
      </c>
      <c r="O17" s="24">
        <f t="shared" si="2"/>
        <v>0.75</v>
      </c>
      <c r="P17" s="25">
        <v>4</v>
      </c>
      <c r="Q17" s="25">
        <v>4</v>
      </c>
      <c r="R17" s="25">
        <v>4</v>
      </c>
      <c r="S17" s="25">
        <v>3</v>
      </c>
      <c r="T17" s="25">
        <v>1</v>
      </c>
      <c r="U17" s="25">
        <f t="shared" si="5"/>
        <v>1</v>
      </c>
      <c r="V17" s="25">
        <f t="shared" si="6"/>
        <v>1</v>
      </c>
      <c r="W17" s="25">
        <f t="shared" si="7"/>
        <v>0.75</v>
      </c>
      <c r="X17" s="31">
        <f t="shared" si="3"/>
        <v>8</v>
      </c>
      <c r="Y17" s="31">
        <f t="shared" si="4"/>
        <v>8</v>
      </c>
      <c r="Z17" s="31">
        <f t="shared" si="4"/>
        <v>8</v>
      </c>
      <c r="AA17" s="31">
        <f t="shared" si="4"/>
        <v>6</v>
      </c>
      <c r="AC17">
        <f t="shared" si="8"/>
        <v>2</v>
      </c>
      <c r="AD17">
        <f t="shared" si="9"/>
        <v>2</v>
      </c>
      <c r="AE17">
        <f t="shared" si="10"/>
        <v>1.5</v>
      </c>
      <c r="AG17">
        <f t="shared" si="11"/>
        <v>1</v>
      </c>
      <c r="AH17">
        <f t="shared" si="12"/>
        <v>1</v>
      </c>
      <c r="AI17">
        <f t="shared" si="13"/>
        <v>0.75</v>
      </c>
    </row>
    <row r="18" spans="1:35">
      <c r="A18" s="25">
        <v>9</v>
      </c>
      <c r="B18" s="25" t="s">
        <v>40</v>
      </c>
      <c r="C18" s="25">
        <v>7</v>
      </c>
      <c r="D18" s="25">
        <v>90</v>
      </c>
      <c r="E18" s="25">
        <v>1</v>
      </c>
      <c r="F18" s="25"/>
      <c r="G18" s="25">
        <v>1</v>
      </c>
      <c r="H18" s="25">
        <v>4</v>
      </c>
      <c r="I18" s="25">
        <v>4</v>
      </c>
      <c r="J18" s="25">
        <v>4</v>
      </c>
      <c r="K18" s="25">
        <v>4</v>
      </c>
      <c r="L18" s="24">
        <v>1</v>
      </c>
      <c r="M18" s="24">
        <f t="shared" si="0"/>
        <v>1</v>
      </c>
      <c r="N18" s="24">
        <f t="shared" si="1"/>
        <v>1</v>
      </c>
      <c r="O18" s="24">
        <f t="shared" si="2"/>
        <v>1</v>
      </c>
      <c r="P18" s="25">
        <v>4</v>
      </c>
      <c r="Q18" s="25">
        <v>3</v>
      </c>
      <c r="R18" s="25">
        <v>3</v>
      </c>
      <c r="S18" s="25">
        <v>1</v>
      </c>
      <c r="T18" s="25">
        <v>1</v>
      </c>
      <c r="U18" s="25">
        <f t="shared" si="5"/>
        <v>0.75</v>
      </c>
      <c r="V18" s="25">
        <f t="shared" si="6"/>
        <v>0.75</v>
      </c>
      <c r="W18" s="25">
        <f t="shared" si="7"/>
        <v>0.25</v>
      </c>
      <c r="X18" s="31">
        <f t="shared" si="3"/>
        <v>8</v>
      </c>
      <c r="Y18" s="31">
        <f t="shared" si="4"/>
        <v>7</v>
      </c>
      <c r="Z18" s="31">
        <f t="shared" si="4"/>
        <v>7</v>
      </c>
      <c r="AA18" s="31">
        <f t="shared" si="4"/>
        <v>5</v>
      </c>
      <c r="AC18">
        <f t="shared" si="8"/>
        <v>1.75</v>
      </c>
      <c r="AD18">
        <f t="shared" si="9"/>
        <v>1.75</v>
      </c>
      <c r="AE18">
        <f t="shared" si="10"/>
        <v>1.25</v>
      </c>
      <c r="AG18">
        <f t="shared" si="11"/>
        <v>0.875</v>
      </c>
      <c r="AH18">
        <f t="shared" si="12"/>
        <v>0.875</v>
      </c>
      <c r="AI18">
        <f t="shared" si="13"/>
        <v>0.625</v>
      </c>
    </row>
    <row r="19" spans="1:35">
      <c r="A19" s="25">
        <v>10</v>
      </c>
      <c r="B19" s="25" t="s">
        <v>40</v>
      </c>
      <c r="C19" s="25">
        <v>7</v>
      </c>
      <c r="D19" s="25">
        <v>93</v>
      </c>
      <c r="E19" s="25">
        <v>1</v>
      </c>
      <c r="F19" s="25"/>
      <c r="G19" s="25">
        <v>1</v>
      </c>
      <c r="H19" s="25">
        <v>2</v>
      </c>
      <c r="I19" s="25">
        <v>2</v>
      </c>
      <c r="J19" s="25">
        <v>2</v>
      </c>
      <c r="K19" s="25">
        <v>2</v>
      </c>
      <c r="L19" s="24">
        <v>1</v>
      </c>
      <c r="M19" s="24">
        <f t="shared" si="0"/>
        <v>1</v>
      </c>
      <c r="N19" s="24">
        <f t="shared" si="1"/>
        <v>1</v>
      </c>
      <c r="O19" s="24">
        <f t="shared" si="2"/>
        <v>1</v>
      </c>
      <c r="P19" s="25">
        <v>4</v>
      </c>
      <c r="Q19" s="25">
        <v>1</v>
      </c>
      <c r="R19" s="25">
        <v>3</v>
      </c>
      <c r="S19" s="25">
        <v>3</v>
      </c>
      <c r="T19" s="65">
        <v>1</v>
      </c>
      <c r="U19" s="25">
        <f t="shared" si="5"/>
        <v>0.25</v>
      </c>
      <c r="V19" s="25">
        <f t="shared" si="6"/>
        <v>0.75</v>
      </c>
      <c r="W19" s="25">
        <f t="shared" si="7"/>
        <v>0.75</v>
      </c>
      <c r="X19" s="31">
        <f t="shared" si="3"/>
        <v>6</v>
      </c>
      <c r="Y19" s="31">
        <f t="shared" si="4"/>
        <v>3</v>
      </c>
      <c r="Z19" s="31">
        <f t="shared" si="4"/>
        <v>5</v>
      </c>
      <c r="AA19" s="31">
        <f t="shared" si="4"/>
        <v>5</v>
      </c>
      <c r="AC19">
        <f t="shared" si="8"/>
        <v>1.25</v>
      </c>
      <c r="AD19">
        <f t="shared" si="9"/>
        <v>1.75</v>
      </c>
      <c r="AE19">
        <f t="shared" si="10"/>
        <v>1.75</v>
      </c>
      <c r="AG19">
        <f t="shared" si="11"/>
        <v>0.625</v>
      </c>
      <c r="AH19">
        <f t="shared" si="12"/>
        <v>0.875</v>
      </c>
      <c r="AI19">
        <f t="shared" si="13"/>
        <v>0.875</v>
      </c>
    </row>
    <row r="20" spans="1:35">
      <c r="A20" s="25">
        <v>11</v>
      </c>
      <c r="B20" s="25" t="s">
        <v>41</v>
      </c>
      <c r="C20" s="25">
        <v>7</v>
      </c>
      <c r="D20" s="25">
        <v>85</v>
      </c>
      <c r="E20" s="25">
        <v>1</v>
      </c>
      <c r="F20" s="25"/>
      <c r="G20" s="25">
        <v>1</v>
      </c>
      <c r="H20" s="25">
        <v>4</v>
      </c>
      <c r="I20" s="25">
        <v>2</v>
      </c>
      <c r="J20" s="25">
        <v>4</v>
      </c>
      <c r="K20" s="25">
        <v>4</v>
      </c>
      <c r="L20" s="24">
        <v>1</v>
      </c>
      <c r="M20" s="24">
        <f t="shared" si="0"/>
        <v>0.5</v>
      </c>
      <c r="N20" s="24">
        <f t="shared" si="1"/>
        <v>1</v>
      </c>
      <c r="O20" s="24">
        <f t="shared" si="2"/>
        <v>1</v>
      </c>
      <c r="P20" s="25">
        <v>3</v>
      </c>
      <c r="Q20" s="25">
        <v>3</v>
      </c>
      <c r="R20" s="25">
        <v>3</v>
      </c>
      <c r="S20" s="25">
        <v>4</v>
      </c>
      <c r="T20" s="25">
        <v>1</v>
      </c>
      <c r="U20" s="25">
        <f t="shared" si="5"/>
        <v>1</v>
      </c>
      <c r="V20" s="25">
        <f t="shared" si="6"/>
        <v>1</v>
      </c>
      <c r="W20" s="25">
        <f t="shared" si="7"/>
        <v>1.3333333333333333</v>
      </c>
      <c r="X20" s="31">
        <f t="shared" si="3"/>
        <v>7</v>
      </c>
      <c r="Y20" s="31">
        <f t="shared" si="4"/>
        <v>5</v>
      </c>
      <c r="Z20" s="31">
        <f t="shared" si="4"/>
        <v>7</v>
      </c>
      <c r="AA20" s="31">
        <f t="shared" si="4"/>
        <v>8</v>
      </c>
      <c r="AC20">
        <f t="shared" si="8"/>
        <v>1.5</v>
      </c>
      <c r="AD20">
        <f t="shared" si="9"/>
        <v>2</v>
      </c>
      <c r="AE20">
        <f t="shared" si="10"/>
        <v>2.333333333333333</v>
      </c>
      <c r="AG20">
        <f t="shared" si="11"/>
        <v>0.75</v>
      </c>
      <c r="AH20">
        <f t="shared" si="12"/>
        <v>1</v>
      </c>
      <c r="AI20">
        <f t="shared" si="13"/>
        <v>1.1666666666666665</v>
      </c>
    </row>
    <row r="21" spans="1:35">
      <c r="A21" s="25">
        <v>12</v>
      </c>
      <c r="B21" s="25" t="s">
        <v>41</v>
      </c>
      <c r="C21" s="25">
        <v>7</v>
      </c>
      <c r="D21" s="25">
        <v>91</v>
      </c>
      <c r="E21" s="25">
        <v>1</v>
      </c>
      <c r="F21" s="25"/>
      <c r="G21" s="25">
        <v>1</v>
      </c>
      <c r="H21" s="25">
        <v>3</v>
      </c>
      <c r="I21" s="25">
        <v>2</v>
      </c>
      <c r="J21" s="25">
        <v>3</v>
      </c>
      <c r="K21" s="25">
        <v>1</v>
      </c>
      <c r="L21" s="24">
        <v>1</v>
      </c>
      <c r="M21" s="24">
        <f t="shared" si="0"/>
        <v>0.66666666666666663</v>
      </c>
      <c r="N21" s="24">
        <f t="shared" si="1"/>
        <v>1</v>
      </c>
      <c r="O21" s="24">
        <f t="shared" si="2"/>
        <v>0.33333333333333331</v>
      </c>
      <c r="P21" s="25">
        <v>4</v>
      </c>
      <c r="Q21" s="25">
        <v>4</v>
      </c>
      <c r="R21" s="25">
        <v>4</v>
      </c>
      <c r="S21" s="25">
        <v>3</v>
      </c>
      <c r="T21" s="65">
        <v>1</v>
      </c>
      <c r="U21" s="25">
        <f t="shared" si="5"/>
        <v>1</v>
      </c>
      <c r="V21" s="25">
        <f t="shared" si="6"/>
        <v>1</v>
      </c>
      <c r="W21" s="25">
        <f t="shared" si="7"/>
        <v>0.75</v>
      </c>
      <c r="X21" s="31">
        <f t="shared" si="3"/>
        <v>7</v>
      </c>
      <c r="Y21" s="31">
        <f t="shared" si="4"/>
        <v>6</v>
      </c>
      <c r="Z21" s="31">
        <f t="shared" si="4"/>
        <v>7</v>
      </c>
      <c r="AA21" s="31">
        <f t="shared" si="4"/>
        <v>4</v>
      </c>
      <c r="AC21">
        <f t="shared" si="8"/>
        <v>1.6666666666666665</v>
      </c>
      <c r="AD21">
        <f t="shared" si="9"/>
        <v>2</v>
      </c>
      <c r="AE21">
        <f t="shared" si="10"/>
        <v>1.0833333333333333</v>
      </c>
      <c r="AG21">
        <f t="shared" si="11"/>
        <v>0.83333333333333326</v>
      </c>
      <c r="AH21">
        <f t="shared" si="12"/>
        <v>1</v>
      </c>
      <c r="AI21">
        <f t="shared" si="13"/>
        <v>0.54166666666666663</v>
      </c>
    </row>
    <row r="22" spans="1:35">
      <c r="A22" s="9">
        <v>13</v>
      </c>
      <c r="B22" s="9" t="s">
        <v>40</v>
      </c>
      <c r="C22" s="9">
        <v>7</v>
      </c>
      <c r="D22" s="9">
        <v>87</v>
      </c>
      <c r="E22" s="9">
        <v>2</v>
      </c>
      <c r="F22" s="9"/>
      <c r="G22" s="9">
        <v>1</v>
      </c>
      <c r="H22" s="9">
        <v>3</v>
      </c>
      <c r="I22" s="9">
        <v>1</v>
      </c>
      <c r="J22" s="9">
        <v>2</v>
      </c>
      <c r="K22" s="9">
        <v>2</v>
      </c>
      <c r="L22" s="66">
        <v>1</v>
      </c>
      <c r="M22" s="66">
        <f t="shared" si="0"/>
        <v>0.33333333333333331</v>
      </c>
      <c r="N22" s="66">
        <f t="shared" si="1"/>
        <v>0.66666666666666663</v>
      </c>
      <c r="O22" s="66">
        <f t="shared" si="2"/>
        <v>0.66666666666666663</v>
      </c>
      <c r="P22" s="9">
        <v>4</v>
      </c>
      <c r="Q22" s="9">
        <v>3</v>
      </c>
      <c r="R22" s="9">
        <v>4</v>
      </c>
      <c r="S22" s="9">
        <v>4</v>
      </c>
      <c r="T22" s="9">
        <v>1</v>
      </c>
      <c r="U22" s="9">
        <f t="shared" si="5"/>
        <v>0.75</v>
      </c>
      <c r="V22" s="9">
        <f t="shared" si="6"/>
        <v>1</v>
      </c>
      <c r="W22" s="9">
        <f t="shared" si="7"/>
        <v>1</v>
      </c>
      <c r="X22" s="42">
        <f t="shared" si="3"/>
        <v>7</v>
      </c>
      <c r="Y22" s="42">
        <f t="shared" si="4"/>
        <v>4</v>
      </c>
      <c r="Z22" s="42">
        <f t="shared" si="4"/>
        <v>6</v>
      </c>
      <c r="AA22" s="42">
        <f t="shared" si="4"/>
        <v>6</v>
      </c>
      <c r="AC22">
        <f t="shared" si="8"/>
        <v>1.0833333333333333</v>
      </c>
      <c r="AD22">
        <f t="shared" si="9"/>
        <v>1.6666666666666665</v>
      </c>
      <c r="AE22">
        <f t="shared" si="10"/>
        <v>1.6666666666666665</v>
      </c>
      <c r="AG22">
        <f t="shared" si="11"/>
        <v>0.54166666666666663</v>
      </c>
      <c r="AH22">
        <f t="shared" si="12"/>
        <v>0.83333333333333326</v>
      </c>
      <c r="AI22">
        <f t="shared" si="13"/>
        <v>0.83333333333333326</v>
      </c>
    </row>
    <row r="23" spans="1:35">
      <c r="A23" s="9">
        <v>14</v>
      </c>
      <c r="B23" s="9" t="s">
        <v>40</v>
      </c>
      <c r="C23" s="9">
        <v>7</v>
      </c>
      <c r="D23" s="9">
        <v>86</v>
      </c>
      <c r="E23" s="9">
        <v>2</v>
      </c>
      <c r="F23" s="9"/>
      <c r="G23" s="9">
        <v>1</v>
      </c>
      <c r="H23" s="9">
        <v>4</v>
      </c>
      <c r="I23" s="9">
        <v>0</v>
      </c>
      <c r="J23" s="9">
        <v>1</v>
      </c>
      <c r="K23" s="9">
        <v>1</v>
      </c>
      <c r="L23" s="66">
        <v>1</v>
      </c>
      <c r="M23" s="66">
        <f t="shared" si="0"/>
        <v>0</v>
      </c>
      <c r="N23" s="66">
        <f t="shared" si="1"/>
        <v>0.25</v>
      </c>
      <c r="O23" s="66">
        <f t="shared" si="2"/>
        <v>0.25</v>
      </c>
      <c r="P23" s="9">
        <v>3</v>
      </c>
      <c r="Q23" s="9">
        <v>2</v>
      </c>
      <c r="R23" s="9">
        <v>3</v>
      </c>
      <c r="S23" s="9">
        <v>3</v>
      </c>
      <c r="T23" s="9">
        <v>1</v>
      </c>
      <c r="U23" s="9">
        <f t="shared" si="5"/>
        <v>0.66666666666666663</v>
      </c>
      <c r="V23" s="9">
        <f t="shared" si="6"/>
        <v>1</v>
      </c>
      <c r="W23" s="9">
        <f t="shared" si="7"/>
        <v>1</v>
      </c>
      <c r="X23" s="42">
        <f t="shared" si="3"/>
        <v>7</v>
      </c>
      <c r="Y23" s="42">
        <f t="shared" si="4"/>
        <v>2</v>
      </c>
      <c r="Z23" s="42">
        <f t="shared" si="4"/>
        <v>4</v>
      </c>
      <c r="AA23" s="42">
        <f t="shared" si="4"/>
        <v>4</v>
      </c>
      <c r="AC23">
        <f t="shared" si="8"/>
        <v>0.66666666666666663</v>
      </c>
      <c r="AD23">
        <f t="shared" si="9"/>
        <v>1.25</v>
      </c>
      <c r="AE23">
        <f t="shared" si="10"/>
        <v>1.25</v>
      </c>
      <c r="AG23">
        <f t="shared" si="11"/>
        <v>0.33333333333333331</v>
      </c>
      <c r="AH23">
        <f t="shared" si="12"/>
        <v>0.625</v>
      </c>
      <c r="AI23">
        <f t="shared" si="13"/>
        <v>0.625</v>
      </c>
    </row>
    <row r="24" spans="1:35">
      <c r="A24" s="9">
        <v>15</v>
      </c>
      <c r="B24" s="9" t="s">
        <v>40</v>
      </c>
      <c r="C24" s="9">
        <v>7</v>
      </c>
      <c r="D24" s="9">
        <v>90</v>
      </c>
      <c r="E24" s="9">
        <v>2</v>
      </c>
      <c r="F24" s="9"/>
      <c r="G24" s="9">
        <v>1</v>
      </c>
      <c r="H24" s="9">
        <v>4</v>
      </c>
      <c r="I24" s="9">
        <v>3</v>
      </c>
      <c r="J24" s="9">
        <v>3</v>
      </c>
      <c r="K24" s="9">
        <v>3</v>
      </c>
      <c r="L24" s="66">
        <v>1</v>
      </c>
      <c r="M24" s="66">
        <f t="shared" si="0"/>
        <v>0.75</v>
      </c>
      <c r="N24" s="66">
        <f t="shared" si="1"/>
        <v>0.75</v>
      </c>
      <c r="O24" s="66">
        <f t="shared" si="2"/>
        <v>0.75</v>
      </c>
      <c r="P24" s="9">
        <v>4</v>
      </c>
      <c r="Q24" s="9">
        <v>4</v>
      </c>
      <c r="R24" s="9">
        <v>4</v>
      </c>
      <c r="S24" s="9">
        <v>3</v>
      </c>
      <c r="T24" s="9">
        <v>1</v>
      </c>
      <c r="U24" s="9">
        <f t="shared" si="5"/>
        <v>1</v>
      </c>
      <c r="V24" s="9">
        <f t="shared" si="6"/>
        <v>1</v>
      </c>
      <c r="W24" s="9">
        <f t="shared" si="7"/>
        <v>0.75</v>
      </c>
      <c r="X24" s="42">
        <f t="shared" si="3"/>
        <v>8</v>
      </c>
      <c r="Y24" s="42">
        <f t="shared" si="4"/>
        <v>7</v>
      </c>
      <c r="Z24" s="42">
        <f t="shared" si="4"/>
        <v>7</v>
      </c>
      <c r="AA24" s="42">
        <f t="shared" si="4"/>
        <v>6</v>
      </c>
      <c r="AC24">
        <f t="shared" si="8"/>
        <v>1.75</v>
      </c>
      <c r="AD24">
        <f t="shared" si="9"/>
        <v>1.75</v>
      </c>
      <c r="AE24">
        <f t="shared" si="10"/>
        <v>1.5</v>
      </c>
      <c r="AG24">
        <f t="shared" si="11"/>
        <v>0.875</v>
      </c>
      <c r="AH24">
        <f t="shared" si="12"/>
        <v>0.875</v>
      </c>
      <c r="AI24">
        <f t="shared" si="13"/>
        <v>0.75</v>
      </c>
    </row>
    <row r="25" spans="1:35">
      <c r="A25" s="9">
        <v>16</v>
      </c>
      <c r="B25" s="9" t="s">
        <v>40</v>
      </c>
      <c r="C25" s="9">
        <v>7</v>
      </c>
      <c r="D25" s="9">
        <v>94</v>
      </c>
      <c r="E25" s="9">
        <v>2</v>
      </c>
      <c r="F25" s="9"/>
      <c r="G25" s="9">
        <v>1</v>
      </c>
      <c r="H25" s="9">
        <v>4</v>
      </c>
      <c r="I25" s="9">
        <v>4</v>
      </c>
      <c r="J25" s="9">
        <v>4</v>
      </c>
      <c r="K25" s="9">
        <v>4</v>
      </c>
      <c r="L25" s="66">
        <v>1</v>
      </c>
      <c r="M25" s="66">
        <f t="shared" si="0"/>
        <v>1</v>
      </c>
      <c r="N25" s="66">
        <f t="shared" si="1"/>
        <v>1</v>
      </c>
      <c r="O25" s="66">
        <f t="shared" si="2"/>
        <v>1</v>
      </c>
      <c r="P25" s="9">
        <v>4</v>
      </c>
      <c r="Q25" s="9">
        <v>4</v>
      </c>
      <c r="R25" s="9">
        <v>4</v>
      </c>
      <c r="S25" s="9">
        <v>4</v>
      </c>
      <c r="T25" s="9">
        <v>1</v>
      </c>
      <c r="U25" s="9">
        <f t="shared" si="5"/>
        <v>1</v>
      </c>
      <c r="V25" s="9">
        <f t="shared" si="6"/>
        <v>1</v>
      </c>
      <c r="W25" s="9">
        <f t="shared" si="7"/>
        <v>1</v>
      </c>
      <c r="X25" s="42">
        <f t="shared" si="3"/>
        <v>8</v>
      </c>
      <c r="Y25" s="42">
        <f t="shared" si="4"/>
        <v>8</v>
      </c>
      <c r="Z25" s="42">
        <f t="shared" si="4"/>
        <v>8</v>
      </c>
      <c r="AA25" s="42">
        <f t="shared" si="4"/>
        <v>8</v>
      </c>
      <c r="AC25">
        <f t="shared" si="8"/>
        <v>2</v>
      </c>
      <c r="AD25">
        <f t="shared" si="9"/>
        <v>2</v>
      </c>
      <c r="AE25">
        <f t="shared" si="10"/>
        <v>2</v>
      </c>
      <c r="AG25">
        <f t="shared" si="11"/>
        <v>1</v>
      </c>
      <c r="AH25">
        <f t="shared" si="12"/>
        <v>1</v>
      </c>
      <c r="AI25">
        <f t="shared" si="13"/>
        <v>1</v>
      </c>
    </row>
    <row r="26" spans="1:35">
      <c r="A26" s="9">
        <v>17</v>
      </c>
      <c r="B26" s="9" t="s">
        <v>41</v>
      </c>
      <c r="C26" s="9">
        <v>7</v>
      </c>
      <c r="D26" s="9">
        <v>92</v>
      </c>
      <c r="E26" s="9">
        <v>2</v>
      </c>
      <c r="F26" s="9"/>
      <c r="G26" s="9">
        <v>1</v>
      </c>
      <c r="H26" s="9">
        <v>4</v>
      </c>
      <c r="I26" s="9">
        <v>0</v>
      </c>
      <c r="J26" s="9">
        <v>4</v>
      </c>
      <c r="K26" s="9">
        <v>4</v>
      </c>
      <c r="L26" s="66">
        <v>1</v>
      </c>
      <c r="M26" s="66">
        <f t="shared" si="0"/>
        <v>0</v>
      </c>
      <c r="N26" s="66">
        <f t="shared" si="1"/>
        <v>1</v>
      </c>
      <c r="O26" s="66">
        <f t="shared" si="2"/>
        <v>1</v>
      </c>
      <c r="P26" s="9">
        <v>4</v>
      </c>
      <c r="Q26" s="9">
        <v>0</v>
      </c>
      <c r="R26" s="9">
        <v>4</v>
      </c>
      <c r="S26" s="9">
        <v>4</v>
      </c>
      <c r="T26" s="9">
        <v>1</v>
      </c>
      <c r="U26" s="9">
        <f t="shared" si="5"/>
        <v>0</v>
      </c>
      <c r="V26" s="9">
        <f t="shared" si="6"/>
        <v>1</v>
      </c>
      <c r="W26" s="9">
        <f t="shared" si="7"/>
        <v>1</v>
      </c>
      <c r="X26" s="42">
        <f t="shared" si="3"/>
        <v>8</v>
      </c>
      <c r="Y26" s="42">
        <f t="shared" si="4"/>
        <v>0</v>
      </c>
      <c r="Z26" s="42">
        <f t="shared" si="4"/>
        <v>8</v>
      </c>
      <c r="AA26" s="42">
        <f t="shared" si="4"/>
        <v>8</v>
      </c>
      <c r="AC26">
        <f t="shared" si="8"/>
        <v>0</v>
      </c>
      <c r="AD26">
        <f t="shared" si="9"/>
        <v>2</v>
      </c>
      <c r="AE26">
        <f t="shared" si="10"/>
        <v>2</v>
      </c>
      <c r="AG26">
        <f t="shared" si="11"/>
        <v>0</v>
      </c>
      <c r="AH26">
        <f t="shared" si="12"/>
        <v>1</v>
      </c>
      <c r="AI26">
        <f t="shared" si="13"/>
        <v>1</v>
      </c>
    </row>
    <row r="27" spans="1:35">
      <c r="A27" s="9">
        <v>18</v>
      </c>
      <c r="B27" s="9" t="s">
        <v>41</v>
      </c>
      <c r="C27" s="9">
        <v>7</v>
      </c>
      <c r="D27" s="9">
        <v>93</v>
      </c>
      <c r="E27" s="9">
        <v>2</v>
      </c>
      <c r="F27" s="9"/>
      <c r="G27" s="9">
        <v>1</v>
      </c>
      <c r="H27" s="9">
        <v>3</v>
      </c>
      <c r="I27" s="9">
        <v>1</v>
      </c>
      <c r="J27" s="9">
        <v>2</v>
      </c>
      <c r="K27" s="9">
        <v>0</v>
      </c>
      <c r="L27" s="66">
        <v>1</v>
      </c>
      <c r="M27" s="66">
        <f t="shared" si="0"/>
        <v>0.33333333333333331</v>
      </c>
      <c r="N27" s="66">
        <f t="shared" si="1"/>
        <v>0.66666666666666663</v>
      </c>
      <c r="O27" s="66">
        <f t="shared" si="2"/>
        <v>0</v>
      </c>
      <c r="P27" s="9">
        <v>3</v>
      </c>
      <c r="Q27" s="9">
        <v>1</v>
      </c>
      <c r="R27" s="9">
        <v>1</v>
      </c>
      <c r="S27" s="9">
        <v>1</v>
      </c>
      <c r="T27" s="9">
        <v>1</v>
      </c>
      <c r="U27" s="9">
        <f t="shared" si="5"/>
        <v>0.33333333333333331</v>
      </c>
      <c r="V27" s="9">
        <f t="shared" si="6"/>
        <v>0.33333333333333331</v>
      </c>
      <c r="W27" s="9">
        <f t="shared" si="7"/>
        <v>0.33333333333333331</v>
      </c>
      <c r="X27" s="42">
        <f t="shared" si="3"/>
        <v>6</v>
      </c>
      <c r="Y27" s="42">
        <f t="shared" si="4"/>
        <v>2</v>
      </c>
      <c r="Z27" s="42">
        <f t="shared" si="4"/>
        <v>3</v>
      </c>
      <c r="AA27" s="42">
        <f t="shared" si="4"/>
        <v>1</v>
      </c>
      <c r="AC27">
        <f t="shared" si="8"/>
        <v>0.66666666666666663</v>
      </c>
      <c r="AD27">
        <f t="shared" si="9"/>
        <v>1</v>
      </c>
      <c r="AE27">
        <f t="shared" si="10"/>
        <v>0.33333333333333331</v>
      </c>
      <c r="AG27">
        <f t="shared" si="11"/>
        <v>0.33333333333333331</v>
      </c>
      <c r="AH27">
        <f t="shared" si="12"/>
        <v>0.5</v>
      </c>
      <c r="AI27">
        <f t="shared" si="13"/>
        <v>0.16666666666666666</v>
      </c>
    </row>
    <row r="28" spans="1:35">
      <c r="A28" s="9">
        <v>19</v>
      </c>
      <c r="B28" s="9" t="s">
        <v>41</v>
      </c>
      <c r="C28" s="9">
        <v>7</v>
      </c>
      <c r="D28" s="9">
        <v>90</v>
      </c>
      <c r="E28" s="9">
        <v>2</v>
      </c>
      <c r="F28" s="9"/>
      <c r="G28" s="9">
        <v>1</v>
      </c>
      <c r="H28" s="9">
        <v>2</v>
      </c>
      <c r="I28" s="9">
        <v>0</v>
      </c>
      <c r="J28" s="9">
        <v>1</v>
      </c>
      <c r="K28" s="9">
        <v>2</v>
      </c>
      <c r="L28" s="66">
        <v>1</v>
      </c>
      <c r="M28" s="66">
        <f t="shared" si="0"/>
        <v>0</v>
      </c>
      <c r="N28" s="66">
        <f t="shared" si="1"/>
        <v>0.5</v>
      </c>
      <c r="O28" s="66">
        <f t="shared" si="2"/>
        <v>1</v>
      </c>
      <c r="P28" s="9">
        <v>4</v>
      </c>
      <c r="Q28" s="9">
        <v>1</v>
      </c>
      <c r="R28" s="9">
        <v>4</v>
      </c>
      <c r="S28" s="9">
        <v>4</v>
      </c>
      <c r="T28" s="67">
        <v>1</v>
      </c>
      <c r="U28" s="9">
        <f t="shared" si="5"/>
        <v>0.25</v>
      </c>
      <c r="V28" s="9">
        <f t="shared" si="6"/>
        <v>1</v>
      </c>
      <c r="W28" s="9">
        <f t="shared" si="7"/>
        <v>1</v>
      </c>
      <c r="X28" s="42">
        <f t="shared" si="3"/>
        <v>6</v>
      </c>
      <c r="Y28" s="42">
        <f t="shared" si="4"/>
        <v>1</v>
      </c>
      <c r="Z28" s="42">
        <f t="shared" si="4"/>
        <v>5</v>
      </c>
      <c r="AA28" s="42">
        <f t="shared" si="4"/>
        <v>6</v>
      </c>
      <c r="AC28">
        <f t="shared" si="8"/>
        <v>0.25</v>
      </c>
      <c r="AD28">
        <f t="shared" si="9"/>
        <v>1.5</v>
      </c>
      <c r="AE28">
        <f t="shared" si="10"/>
        <v>2</v>
      </c>
      <c r="AG28">
        <f t="shared" si="11"/>
        <v>0.125</v>
      </c>
      <c r="AH28">
        <f t="shared" si="12"/>
        <v>0.75</v>
      </c>
      <c r="AI28">
        <f t="shared" si="13"/>
        <v>1</v>
      </c>
    </row>
    <row r="29" spans="1:35">
      <c r="A29" s="9">
        <v>20</v>
      </c>
      <c r="B29" s="9" t="s">
        <v>41</v>
      </c>
      <c r="C29" s="9">
        <v>7</v>
      </c>
      <c r="D29" s="9">
        <v>91</v>
      </c>
      <c r="E29" s="9">
        <v>2</v>
      </c>
      <c r="F29" s="9"/>
      <c r="G29" s="9">
        <v>1</v>
      </c>
      <c r="H29" s="9">
        <v>4</v>
      </c>
      <c r="I29" s="9">
        <v>3</v>
      </c>
      <c r="J29" s="9">
        <v>4</v>
      </c>
      <c r="K29" s="9">
        <v>4</v>
      </c>
      <c r="L29" s="66">
        <v>1</v>
      </c>
      <c r="M29" s="66">
        <f t="shared" si="0"/>
        <v>0.75</v>
      </c>
      <c r="N29" s="66">
        <f t="shared" si="1"/>
        <v>1</v>
      </c>
      <c r="O29" s="66">
        <f t="shared" si="2"/>
        <v>1</v>
      </c>
      <c r="P29" s="9">
        <v>4</v>
      </c>
      <c r="Q29" s="9">
        <v>3</v>
      </c>
      <c r="R29" s="9">
        <v>4</v>
      </c>
      <c r="S29" s="9">
        <v>4</v>
      </c>
      <c r="T29" s="9">
        <v>1</v>
      </c>
      <c r="U29" s="9">
        <f t="shared" si="5"/>
        <v>0.75</v>
      </c>
      <c r="V29" s="9">
        <f t="shared" si="6"/>
        <v>1</v>
      </c>
      <c r="W29" s="9">
        <f t="shared" si="7"/>
        <v>1</v>
      </c>
      <c r="X29" s="42">
        <f t="shared" si="3"/>
        <v>8</v>
      </c>
      <c r="Y29" s="42">
        <f t="shared" si="4"/>
        <v>6</v>
      </c>
      <c r="Z29" s="42">
        <f t="shared" si="4"/>
        <v>8</v>
      </c>
      <c r="AA29" s="42">
        <f t="shared" si="4"/>
        <v>8</v>
      </c>
      <c r="AC29">
        <f t="shared" si="8"/>
        <v>1.5</v>
      </c>
      <c r="AD29">
        <f t="shared" si="9"/>
        <v>2</v>
      </c>
      <c r="AE29">
        <f t="shared" si="10"/>
        <v>2</v>
      </c>
      <c r="AG29">
        <f t="shared" si="11"/>
        <v>0.75</v>
      </c>
      <c r="AH29">
        <f t="shared" si="12"/>
        <v>1</v>
      </c>
      <c r="AI29">
        <f t="shared" si="13"/>
        <v>1</v>
      </c>
    </row>
    <row r="30" spans="1:35">
      <c r="A30" s="9">
        <v>21</v>
      </c>
      <c r="B30" s="9" t="s">
        <v>41</v>
      </c>
      <c r="C30" s="9">
        <v>7</v>
      </c>
      <c r="D30" s="9">
        <v>95</v>
      </c>
      <c r="E30" s="9">
        <v>2</v>
      </c>
      <c r="F30" s="9"/>
      <c r="G30" s="9">
        <v>1</v>
      </c>
      <c r="H30" s="9">
        <v>4</v>
      </c>
      <c r="I30" s="9">
        <v>4</v>
      </c>
      <c r="J30" s="9">
        <v>4</v>
      </c>
      <c r="K30" s="9">
        <v>4</v>
      </c>
      <c r="L30" s="66">
        <v>1</v>
      </c>
      <c r="M30" s="66">
        <f t="shared" si="0"/>
        <v>1</v>
      </c>
      <c r="N30" s="66">
        <f t="shared" si="1"/>
        <v>1</v>
      </c>
      <c r="O30" s="66">
        <f t="shared" si="2"/>
        <v>1</v>
      </c>
      <c r="P30" s="9">
        <v>4</v>
      </c>
      <c r="Q30" s="9">
        <v>3</v>
      </c>
      <c r="R30" s="9">
        <v>4</v>
      </c>
      <c r="S30" s="9">
        <v>4</v>
      </c>
      <c r="T30" s="9">
        <v>1</v>
      </c>
      <c r="U30" s="9">
        <f t="shared" si="5"/>
        <v>0.75</v>
      </c>
      <c r="V30" s="9">
        <f t="shared" si="6"/>
        <v>1</v>
      </c>
      <c r="W30" s="9">
        <f t="shared" si="7"/>
        <v>1</v>
      </c>
      <c r="X30" s="42">
        <f t="shared" si="3"/>
        <v>8</v>
      </c>
      <c r="Y30" s="42">
        <f t="shared" si="4"/>
        <v>7</v>
      </c>
      <c r="Z30" s="42">
        <f t="shared" si="4"/>
        <v>8</v>
      </c>
      <c r="AA30" s="42">
        <f t="shared" si="4"/>
        <v>8</v>
      </c>
      <c r="AC30">
        <f t="shared" si="8"/>
        <v>1.75</v>
      </c>
      <c r="AD30">
        <f t="shared" si="9"/>
        <v>2</v>
      </c>
      <c r="AE30">
        <f t="shared" si="10"/>
        <v>2</v>
      </c>
      <c r="AG30">
        <f t="shared" si="11"/>
        <v>0.875</v>
      </c>
      <c r="AH30">
        <f t="shared" si="12"/>
        <v>1</v>
      </c>
      <c r="AI30">
        <f t="shared" si="13"/>
        <v>1</v>
      </c>
    </row>
    <row r="31" spans="1:35">
      <c r="A31" s="9">
        <v>22</v>
      </c>
      <c r="B31" s="9" t="s">
        <v>40</v>
      </c>
      <c r="C31" s="9">
        <v>7</v>
      </c>
      <c r="D31" s="9">
        <v>94</v>
      </c>
      <c r="E31" s="9">
        <v>2</v>
      </c>
      <c r="F31" s="9"/>
      <c r="G31" s="9">
        <v>1</v>
      </c>
      <c r="H31" s="9">
        <v>4</v>
      </c>
      <c r="I31" s="9">
        <v>4</v>
      </c>
      <c r="J31" s="9">
        <v>4</v>
      </c>
      <c r="K31" s="9">
        <v>4</v>
      </c>
      <c r="L31" s="66">
        <v>1</v>
      </c>
      <c r="M31" s="66">
        <f t="shared" si="0"/>
        <v>1</v>
      </c>
      <c r="N31" s="66">
        <f t="shared" si="1"/>
        <v>1</v>
      </c>
      <c r="O31" s="66">
        <f t="shared" si="2"/>
        <v>1</v>
      </c>
      <c r="P31" s="9">
        <v>4</v>
      </c>
      <c r="Q31" s="9">
        <v>4</v>
      </c>
      <c r="R31" s="9">
        <v>4</v>
      </c>
      <c r="S31" s="9">
        <v>4</v>
      </c>
      <c r="T31" s="9">
        <v>1</v>
      </c>
      <c r="U31" s="9">
        <f t="shared" si="5"/>
        <v>1</v>
      </c>
      <c r="V31" s="9">
        <f t="shared" si="6"/>
        <v>1</v>
      </c>
      <c r="W31" s="9">
        <f t="shared" si="7"/>
        <v>1</v>
      </c>
      <c r="X31" s="42">
        <f t="shared" si="3"/>
        <v>8</v>
      </c>
      <c r="Y31" s="42">
        <f t="shared" si="4"/>
        <v>8</v>
      </c>
      <c r="Z31" s="42">
        <f t="shared" si="4"/>
        <v>8</v>
      </c>
      <c r="AA31" s="42">
        <f t="shared" si="4"/>
        <v>8</v>
      </c>
      <c r="AC31">
        <f t="shared" si="8"/>
        <v>2</v>
      </c>
      <c r="AD31">
        <f t="shared" si="9"/>
        <v>2</v>
      </c>
      <c r="AE31">
        <f t="shared" si="10"/>
        <v>2</v>
      </c>
      <c r="AG31">
        <f t="shared" si="11"/>
        <v>1</v>
      </c>
      <c r="AH31">
        <f t="shared" si="12"/>
        <v>1</v>
      </c>
      <c r="AI31">
        <f t="shared" si="13"/>
        <v>1</v>
      </c>
    </row>
    <row r="32" spans="1:35">
      <c r="A32" s="9">
        <v>23</v>
      </c>
      <c r="B32" s="9" t="s">
        <v>40</v>
      </c>
      <c r="C32" s="9">
        <v>7</v>
      </c>
      <c r="D32" s="9">
        <v>93</v>
      </c>
      <c r="E32" s="9">
        <v>2</v>
      </c>
      <c r="F32" s="9"/>
      <c r="G32" s="9">
        <v>1</v>
      </c>
      <c r="H32" s="9">
        <v>4</v>
      </c>
      <c r="I32" s="9">
        <v>0</v>
      </c>
      <c r="J32" s="9">
        <v>3</v>
      </c>
      <c r="K32" s="9">
        <v>2</v>
      </c>
      <c r="L32" s="66">
        <v>1</v>
      </c>
      <c r="M32" s="66">
        <f t="shared" si="0"/>
        <v>0</v>
      </c>
      <c r="N32" s="66">
        <f t="shared" si="1"/>
        <v>0.75</v>
      </c>
      <c r="O32" s="66">
        <f t="shared" si="2"/>
        <v>0.5</v>
      </c>
      <c r="P32" s="9">
        <v>4</v>
      </c>
      <c r="Q32" s="9">
        <v>0</v>
      </c>
      <c r="R32" s="9">
        <v>1</v>
      </c>
      <c r="S32" s="9">
        <v>3</v>
      </c>
      <c r="T32" s="9">
        <v>1</v>
      </c>
      <c r="U32" s="9">
        <f t="shared" si="5"/>
        <v>0</v>
      </c>
      <c r="V32" s="9">
        <f t="shared" si="6"/>
        <v>0.25</v>
      </c>
      <c r="W32" s="9">
        <f t="shared" si="7"/>
        <v>0.75</v>
      </c>
      <c r="X32" s="42">
        <f t="shared" si="3"/>
        <v>8</v>
      </c>
      <c r="Y32" s="42">
        <f t="shared" si="4"/>
        <v>0</v>
      </c>
      <c r="Z32" s="42">
        <f t="shared" si="4"/>
        <v>4</v>
      </c>
      <c r="AA32" s="42">
        <f t="shared" si="4"/>
        <v>5</v>
      </c>
      <c r="AC32">
        <f t="shared" si="8"/>
        <v>0</v>
      </c>
      <c r="AD32">
        <f t="shared" si="9"/>
        <v>1</v>
      </c>
      <c r="AE32">
        <f t="shared" si="10"/>
        <v>1.25</v>
      </c>
      <c r="AG32">
        <f t="shared" si="11"/>
        <v>0</v>
      </c>
      <c r="AH32">
        <f t="shared" si="12"/>
        <v>0.5</v>
      </c>
      <c r="AI32">
        <f t="shared" si="13"/>
        <v>0.625</v>
      </c>
    </row>
    <row r="33" spans="1:35">
      <c r="A33" s="9">
        <v>24</v>
      </c>
      <c r="B33" s="9" t="s">
        <v>40</v>
      </c>
      <c r="C33" s="9">
        <v>7</v>
      </c>
      <c r="D33" s="9">
        <v>94</v>
      </c>
      <c r="E33" s="9">
        <v>2</v>
      </c>
      <c r="F33" s="9"/>
      <c r="G33" s="9">
        <v>1</v>
      </c>
      <c r="H33" s="9">
        <v>3</v>
      </c>
      <c r="I33" s="9">
        <v>1</v>
      </c>
      <c r="J33" s="9">
        <v>3</v>
      </c>
      <c r="K33" s="9">
        <v>3</v>
      </c>
      <c r="L33" s="66">
        <v>1</v>
      </c>
      <c r="M33" s="66">
        <f t="shared" si="0"/>
        <v>0.33333333333333331</v>
      </c>
      <c r="N33" s="66">
        <f t="shared" si="1"/>
        <v>1</v>
      </c>
      <c r="O33" s="66">
        <f t="shared" si="2"/>
        <v>1</v>
      </c>
      <c r="P33" s="9">
        <v>4</v>
      </c>
      <c r="Q33" s="9">
        <v>3</v>
      </c>
      <c r="R33" s="9">
        <v>4</v>
      </c>
      <c r="S33" s="9">
        <v>4</v>
      </c>
      <c r="T33" s="9">
        <v>1</v>
      </c>
      <c r="U33" s="9">
        <f t="shared" si="5"/>
        <v>0.75</v>
      </c>
      <c r="V33" s="9">
        <f t="shared" si="6"/>
        <v>1</v>
      </c>
      <c r="W33" s="9">
        <f t="shared" si="7"/>
        <v>1</v>
      </c>
      <c r="X33" s="42">
        <f t="shared" si="3"/>
        <v>7</v>
      </c>
      <c r="Y33" s="42">
        <f t="shared" si="4"/>
        <v>4</v>
      </c>
      <c r="Z33" s="42">
        <f t="shared" si="4"/>
        <v>7</v>
      </c>
      <c r="AA33" s="42">
        <f t="shared" si="4"/>
        <v>7</v>
      </c>
      <c r="AC33">
        <f t="shared" si="8"/>
        <v>1.0833333333333333</v>
      </c>
      <c r="AD33">
        <f t="shared" si="9"/>
        <v>2</v>
      </c>
      <c r="AE33">
        <f t="shared" si="10"/>
        <v>2</v>
      </c>
      <c r="AG33">
        <f t="shared" si="11"/>
        <v>0.54166666666666663</v>
      </c>
      <c r="AH33">
        <f t="shared" si="12"/>
        <v>1</v>
      </c>
      <c r="AI33">
        <f t="shared" si="13"/>
        <v>1</v>
      </c>
    </row>
    <row r="34" spans="1:35">
      <c r="A34" s="25">
        <v>25</v>
      </c>
      <c r="B34" s="25" t="s">
        <v>41</v>
      </c>
      <c r="C34" s="25">
        <v>9</v>
      </c>
      <c r="D34" s="25">
        <v>111</v>
      </c>
      <c r="E34" s="25">
        <v>1</v>
      </c>
      <c r="F34" s="25"/>
      <c r="G34" s="25">
        <v>1</v>
      </c>
      <c r="H34" s="24">
        <v>2</v>
      </c>
      <c r="I34" s="24">
        <v>2</v>
      </c>
      <c r="J34" s="24">
        <v>2</v>
      </c>
      <c r="K34" s="24">
        <v>2</v>
      </c>
      <c r="L34" s="24">
        <v>1</v>
      </c>
      <c r="M34" s="24">
        <f t="shared" ref="M34:M57" si="14">I34/H34</f>
        <v>1</v>
      </c>
      <c r="N34" s="24">
        <f t="shared" ref="N34:N57" si="15">J34/H34</f>
        <v>1</v>
      </c>
      <c r="O34" s="24">
        <f t="shared" ref="O34:O57" si="16">K34/H34</f>
        <v>1</v>
      </c>
      <c r="P34" s="24">
        <v>3</v>
      </c>
      <c r="Q34" s="24">
        <v>3</v>
      </c>
      <c r="R34" s="24">
        <v>3</v>
      </c>
      <c r="S34" s="24">
        <v>3</v>
      </c>
      <c r="T34" s="25">
        <v>1</v>
      </c>
      <c r="U34" s="25">
        <f t="shared" si="5"/>
        <v>1</v>
      </c>
      <c r="V34" s="25">
        <f t="shared" si="6"/>
        <v>1</v>
      </c>
      <c r="W34" s="25">
        <f t="shared" si="7"/>
        <v>1</v>
      </c>
      <c r="X34" s="31">
        <f t="shared" si="3"/>
        <v>5</v>
      </c>
      <c r="Y34" s="31">
        <f t="shared" si="4"/>
        <v>5</v>
      </c>
      <c r="Z34" s="31">
        <f t="shared" si="4"/>
        <v>5</v>
      </c>
      <c r="AA34" s="31">
        <f t="shared" si="4"/>
        <v>5</v>
      </c>
      <c r="AC34">
        <f>SUM(M34+U34)</f>
        <v>2</v>
      </c>
      <c r="AD34">
        <f t="shared" si="9"/>
        <v>2</v>
      </c>
      <c r="AE34">
        <f t="shared" si="10"/>
        <v>2</v>
      </c>
      <c r="AG34">
        <f t="shared" si="11"/>
        <v>1</v>
      </c>
      <c r="AH34">
        <f t="shared" si="12"/>
        <v>1</v>
      </c>
      <c r="AI34">
        <f t="shared" si="13"/>
        <v>1</v>
      </c>
    </row>
    <row r="35" spans="1:35">
      <c r="A35" s="25">
        <v>26</v>
      </c>
      <c r="B35" s="25" t="s">
        <v>40</v>
      </c>
      <c r="C35" s="25">
        <v>9</v>
      </c>
      <c r="D35" s="25">
        <v>110</v>
      </c>
      <c r="E35" s="25">
        <v>1</v>
      </c>
      <c r="F35" s="25"/>
      <c r="G35" s="25">
        <v>1</v>
      </c>
      <c r="H35" s="24">
        <v>4</v>
      </c>
      <c r="I35" s="24">
        <v>4</v>
      </c>
      <c r="J35" s="24">
        <v>4</v>
      </c>
      <c r="K35" s="24">
        <v>4</v>
      </c>
      <c r="L35" s="24">
        <v>1</v>
      </c>
      <c r="M35" s="24">
        <f t="shared" si="14"/>
        <v>1</v>
      </c>
      <c r="N35" s="24">
        <f t="shared" si="15"/>
        <v>1</v>
      </c>
      <c r="O35" s="24">
        <f t="shared" si="16"/>
        <v>1</v>
      </c>
      <c r="P35" s="24">
        <v>4</v>
      </c>
      <c r="Q35" s="24">
        <v>4</v>
      </c>
      <c r="R35" s="24">
        <v>4</v>
      </c>
      <c r="S35" s="24">
        <v>4</v>
      </c>
      <c r="T35" s="25">
        <v>1</v>
      </c>
      <c r="U35" s="25">
        <f t="shared" si="5"/>
        <v>1</v>
      </c>
      <c r="V35" s="25">
        <f t="shared" si="6"/>
        <v>1</v>
      </c>
      <c r="W35" s="25">
        <f t="shared" si="7"/>
        <v>1</v>
      </c>
      <c r="X35" s="31">
        <f t="shared" si="3"/>
        <v>8</v>
      </c>
      <c r="Y35" s="31">
        <f t="shared" si="4"/>
        <v>8</v>
      </c>
      <c r="Z35" s="31">
        <f t="shared" si="4"/>
        <v>8</v>
      </c>
      <c r="AA35" s="31">
        <f t="shared" si="4"/>
        <v>8</v>
      </c>
      <c r="AC35">
        <f t="shared" si="8"/>
        <v>2</v>
      </c>
      <c r="AD35">
        <f t="shared" si="9"/>
        <v>2</v>
      </c>
      <c r="AE35">
        <f t="shared" si="10"/>
        <v>2</v>
      </c>
      <c r="AG35">
        <f t="shared" si="11"/>
        <v>1</v>
      </c>
      <c r="AH35">
        <f t="shared" si="12"/>
        <v>1</v>
      </c>
      <c r="AI35">
        <f t="shared" si="13"/>
        <v>1</v>
      </c>
    </row>
    <row r="36" spans="1:35">
      <c r="A36" s="25">
        <v>27</v>
      </c>
      <c r="B36" s="25" t="s">
        <v>41</v>
      </c>
      <c r="C36" s="25">
        <v>9</v>
      </c>
      <c r="D36" s="25">
        <v>111</v>
      </c>
      <c r="E36" s="25">
        <v>1</v>
      </c>
      <c r="F36" s="25"/>
      <c r="G36" s="25">
        <v>1</v>
      </c>
      <c r="H36" s="24">
        <v>4</v>
      </c>
      <c r="I36" s="24">
        <v>4</v>
      </c>
      <c r="J36" s="24">
        <v>4</v>
      </c>
      <c r="K36" s="24">
        <v>4</v>
      </c>
      <c r="L36" s="24">
        <v>1</v>
      </c>
      <c r="M36" s="24">
        <f t="shared" si="14"/>
        <v>1</v>
      </c>
      <c r="N36" s="24">
        <f t="shared" si="15"/>
        <v>1</v>
      </c>
      <c r="O36" s="24">
        <f t="shared" si="16"/>
        <v>1</v>
      </c>
      <c r="P36" s="24">
        <v>4</v>
      </c>
      <c r="Q36" s="24">
        <v>4</v>
      </c>
      <c r="R36" s="24">
        <v>4</v>
      </c>
      <c r="S36" s="24">
        <v>4</v>
      </c>
      <c r="T36" s="25">
        <v>1</v>
      </c>
      <c r="U36" s="25">
        <f t="shared" si="5"/>
        <v>1</v>
      </c>
      <c r="V36" s="25">
        <f t="shared" si="6"/>
        <v>1</v>
      </c>
      <c r="W36" s="25">
        <f t="shared" si="7"/>
        <v>1</v>
      </c>
      <c r="X36" s="31">
        <f t="shared" si="3"/>
        <v>8</v>
      </c>
      <c r="Y36" s="31">
        <f t="shared" si="4"/>
        <v>8</v>
      </c>
      <c r="Z36" s="31">
        <f t="shared" si="4"/>
        <v>8</v>
      </c>
      <c r="AA36" s="31">
        <f t="shared" si="4"/>
        <v>8</v>
      </c>
      <c r="AC36">
        <f t="shared" si="8"/>
        <v>2</v>
      </c>
      <c r="AD36">
        <f t="shared" si="9"/>
        <v>2</v>
      </c>
      <c r="AE36">
        <f t="shared" si="10"/>
        <v>2</v>
      </c>
      <c r="AG36">
        <f t="shared" si="11"/>
        <v>1</v>
      </c>
      <c r="AH36">
        <f t="shared" si="12"/>
        <v>1</v>
      </c>
      <c r="AI36">
        <f t="shared" si="13"/>
        <v>1</v>
      </c>
    </row>
    <row r="37" spans="1:35">
      <c r="A37" s="25">
        <v>28</v>
      </c>
      <c r="B37" s="25" t="s">
        <v>41</v>
      </c>
      <c r="C37" s="25">
        <v>9</v>
      </c>
      <c r="D37" s="25">
        <v>109</v>
      </c>
      <c r="E37" s="25">
        <v>1</v>
      </c>
      <c r="F37" s="25"/>
      <c r="G37" s="25">
        <v>1</v>
      </c>
      <c r="H37" s="24">
        <v>4</v>
      </c>
      <c r="I37" s="24">
        <v>4</v>
      </c>
      <c r="J37" s="24">
        <v>4</v>
      </c>
      <c r="K37" s="24">
        <v>4</v>
      </c>
      <c r="L37" s="24">
        <v>1</v>
      </c>
      <c r="M37" s="24">
        <f t="shared" si="14"/>
        <v>1</v>
      </c>
      <c r="N37" s="24">
        <f t="shared" si="15"/>
        <v>1</v>
      </c>
      <c r="O37" s="24">
        <f t="shared" si="16"/>
        <v>1</v>
      </c>
      <c r="P37" s="24">
        <v>4</v>
      </c>
      <c r="Q37" s="24">
        <v>4</v>
      </c>
      <c r="R37" s="24">
        <v>4</v>
      </c>
      <c r="S37" s="24">
        <v>4</v>
      </c>
      <c r="T37" s="25">
        <v>1</v>
      </c>
      <c r="U37" s="25">
        <f t="shared" si="5"/>
        <v>1</v>
      </c>
      <c r="V37" s="25">
        <f t="shared" si="6"/>
        <v>1</v>
      </c>
      <c r="W37" s="25">
        <f t="shared" si="7"/>
        <v>1</v>
      </c>
      <c r="X37" s="31">
        <f t="shared" si="3"/>
        <v>8</v>
      </c>
      <c r="Y37" s="31">
        <f t="shared" si="4"/>
        <v>8</v>
      </c>
      <c r="Z37" s="31">
        <f t="shared" si="4"/>
        <v>8</v>
      </c>
      <c r="AA37" s="31">
        <f t="shared" si="4"/>
        <v>8</v>
      </c>
      <c r="AC37">
        <f t="shared" si="8"/>
        <v>2</v>
      </c>
      <c r="AD37">
        <f t="shared" si="9"/>
        <v>2</v>
      </c>
      <c r="AE37">
        <f t="shared" si="10"/>
        <v>2</v>
      </c>
      <c r="AG37">
        <f t="shared" si="11"/>
        <v>1</v>
      </c>
      <c r="AH37">
        <f t="shared" si="12"/>
        <v>1</v>
      </c>
      <c r="AI37">
        <f t="shared" si="13"/>
        <v>1</v>
      </c>
    </row>
    <row r="38" spans="1:35">
      <c r="A38" s="25">
        <v>29</v>
      </c>
      <c r="B38" s="25" t="s">
        <v>41</v>
      </c>
      <c r="C38" s="25">
        <v>9</v>
      </c>
      <c r="D38" s="25">
        <v>109</v>
      </c>
      <c r="E38" s="25">
        <v>1</v>
      </c>
      <c r="F38" s="25"/>
      <c r="G38" s="25">
        <v>1</v>
      </c>
      <c r="H38" s="24">
        <v>4</v>
      </c>
      <c r="I38" s="24">
        <v>4</v>
      </c>
      <c r="J38" s="24">
        <v>4</v>
      </c>
      <c r="K38" s="24">
        <v>4</v>
      </c>
      <c r="L38" s="24">
        <v>1</v>
      </c>
      <c r="M38" s="24">
        <f t="shared" si="14"/>
        <v>1</v>
      </c>
      <c r="N38" s="24">
        <f t="shared" si="15"/>
        <v>1</v>
      </c>
      <c r="O38" s="24">
        <f t="shared" si="16"/>
        <v>1</v>
      </c>
      <c r="P38" s="24">
        <v>4</v>
      </c>
      <c r="Q38" s="24">
        <v>4</v>
      </c>
      <c r="R38" s="24">
        <v>4</v>
      </c>
      <c r="S38" s="24">
        <v>4</v>
      </c>
      <c r="T38" s="25">
        <v>1</v>
      </c>
      <c r="U38" s="25">
        <f t="shared" si="5"/>
        <v>1</v>
      </c>
      <c r="V38" s="25">
        <f t="shared" si="6"/>
        <v>1</v>
      </c>
      <c r="W38" s="25">
        <f t="shared" si="7"/>
        <v>1</v>
      </c>
      <c r="X38" s="31">
        <f t="shared" si="3"/>
        <v>8</v>
      </c>
      <c r="Y38" s="31">
        <f t="shared" si="4"/>
        <v>8</v>
      </c>
      <c r="Z38" s="31">
        <f t="shared" si="4"/>
        <v>8</v>
      </c>
      <c r="AA38" s="31">
        <f t="shared" si="4"/>
        <v>8</v>
      </c>
      <c r="AC38">
        <f t="shared" si="8"/>
        <v>2</v>
      </c>
      <c r="AD38">
        <f t="shared" si="9"/>
        <v>2</v>
      </c>
      <c r="AE38">
        <f t="shared" si="10"/>
        <v>2</v>
      </c>
      <c r="AG38">
        <f t="shared" si="11"/>
        <v>1</v>
      </c>
      <c r="AH38">
        <f t="shared" si="12"/>
        <v>1</v>
      </c>
      <c r="AI38">
        <f t="shared" si="13"/>
        <v>1</v>
      </c>
    </row>
    <row r="39" spans="1:35">
      <c r="A39" s="25">
        <v>30</v>
      </c>
      <c r="B39" s="25" t="s">
        <v>41</v>
      </c>
      <c r="C39" s="25">
        <v>9</v>
      </c>
      <c r="D39" s="25">
        <v>115</v>
      </c>
      <c r="E39" s="25">
        <v>1</v>
      </c>
      <c r="F39" s="25"/>
      <c r="G39" s="25">
        <v>1</v>
      </c>
      <c r="H39" s="24">
        <v>4</v>
      </c>
      <c r="I39" s="24">
        <v>4</v>
      </c>
      <c r="J39" s="24">
        <v>4</v>
      </c>
      <c r="K39" s="24">
        <v>4</v>
      </c>
      <c r="L39" s="24">
        <v>1</v>
      </c>
      <c r="M39" s="24">
        <f t="shared" si="14"/>
        <v>1</v>
      </c>
      <c r="N39" s="24">
        <f t="shared" si="15"/>
        <v>1</v>
      </c>
      <c r="O39" s="24">
        <f t="shared" si="16"/>
        <v>1</v>
      </c>
      <c r="P39" s="24">
        <v>4</v>
      </c>
      <c r="Q39" s="24">
        <v>3</v>
      </c>
      <c r="R39" s="24">
        <v>3</v>
      </c>
      <c r="S39" s="24">
        <v>3</v>
      </c>
      <c r="T39" s="25">
        <v>1</v>
      </c>
      <c r="U39" s="25">
        <f t="shared" si="5"/>
        <v>0.75</v>
      </c>
      <c r="V39" s="25">
        <f t="shared" si="6"/>
        <v>0.75</v>
      </c>
      <c r="W39" s="25">
        <f t="shared" si="7"/>
        <v>0.75</v>
      </c>
      <c r="X39" s="31">
        <f t="shared" si="3"/>
        <v>8</v>
      </c>
      <c r="Y39" s="31">
        <f t="shared" si="4"/>
        <v>7</v>
      </c>
      <c r="Z39" s="31">
        <f t="shared" si="4"/>
        <v>7</v>
      </c>
      <c r="AA39" s="31">
        <f t="shared" si="4"/>
        <v>7</v>
      </c>
      <c r="AC39">
        <f t="shared" si="8"/>
        <v>1.75</v>
      </c>
      <c r="AD39">
        <f t="shared" si="9"/>
        <v>1.75</v>
      </c>
      <c r="AE39">
        <f t="shared" si="10"/>
        <v>1.75</v>
      </c>
      <c r="AG39">
        <f t="shared" si="11"/>
        <v>0.875</v>
      </c>
      <c r="AH39">
        <f t="shared" si="12"/>
        <v>0.875</v>
      </c>
      <c r="AI39">
        <f t="shared" si="13"/>
        <v>0.875</v>
      </c>
    </row>
    <row r="40" spans="1:35">
      <c r="A40" s="25">
        <v>31</v>
      </c>
      <c r="B40" s="25" t="s">
        <v>40</v>
      </c>
      <c r="C40" s="25">
        <v>9</v>
      </c>
      <c r="D40" s="25">
        <v>112</v>
      </c>
      <c r="E40" s="25">
        <v>1</v>
      </c>
      <c r="F40" s="25"/>
      <c r="G40" s="25">
        <v>1</v>
      </c>
      <c r="H40" s="24">
        <v>4</v>
      </c>
      <c r="I40" s="24">
        <v>4</v>
      </c>
      <c r="J40" s="24">
        <v>4</v>
      </c>
      <c r="K40" s="24">
        <v>4</v>
      </c>
      <c r="L40" s="24">
        <v>1</v>
      </c>
      <c r="M40" s="24">
        <f t="shared" si="14"/>
        <v>1</v>
      </c>
      <c r="N40" s="24">
        <f t="shared" si="15"/>
        <v>1</v>
      </c>
      <c r="O40" s="24">
        <f t="shared" si="16"/>
        <v>1</v>
      </c>
      <c r="P40" s="24">
        <v>4</v>
      </c>
      <c r="Q40" s="24">
        <v>4</v>
      </c>
      <c r="R40" s="24">
        <v>4</v>
      </c>
      <c r="S40" s="24">
        <v>4</v>
      </c>
      <c r="T40" s="25">
        <v>1</v>
      </c>
      <c r="U40" s="25">
        <f t="shared" si="5"/>
        <v>1</v>
      </c>
      <c r="V40" s="25">
        <f t="shared" si="6"/>
        <v>1</v>
      </c>
      <c r="W40" s="25">
        <f t="shared" si="7"/>
        <v>1</v>
      </c>
      <c r="X40" s="31">
        <f t="shared" si="3"/>
        <v>8</v>
      </c>
      <c r="Y40" s="31">
        <f t="shared" si="4"/>
        <v>8</v>
      </c>
      <c r="Z40" s="31">
        <f t="shared" si="4"/>
        <v>8</v>
      </c>
      <c r="AA40" s="31">
        <f t="shared" si="4"/>
        <v>8</v>
      </c>
      <c r="AC40">
        <f t="shared" si="8"/>
        <v>2</v>
      </c>
      <c r="AD40">
        <f t="shared" si="9"/>
        <v>2</v>
      </c>
      <c r="AE40">
        <f t="shared" si="10"/>
        <v>2</v>
      </c>
      <c r="AG40">
        <f t="shared" si="11"/>
        <v>1</v>
      </c>
      <c r="AH40">
        <f t="shared" si="12"/>
        <v>1</v>
      </c>
      <c r="AI40">
        <f t="shared" si="13"/>
        <v>1</v>
      </c>
    </row>
    <row r="41" spans="1:35">
      <c r="A41" s="25">
        <v>32</v>
      </c>
      <c r="B41" s="25" t="s">
        <v>40</v>
      </c>
      <c r="C41" s="25">
        <v>9</v>
      </c>
      <c r="D41" s="25">
        <v>116</v>
      </c>
      <c r="E41" s="25">
        <v>1</v>
      </c>
      <c r="F41" s="25"/>
      <c r="G41" s="25">
        <v>1</v>
      </c>
      <c r="H41" s="24">
        <v>4</v>
      </c>
      <c r="I41" s="24">
        <v>4</v>
      </c>
      <c r="J41" s="24">
        <v>4</v>
      </c>
      <c r="K41" s="24">
        <v>4</v>
      </c>
      <c r="L41" s="24">
        <v>1</v>
      </c>
      <c r="M41" s="24">
        <f t="shared" si="14"/>
        <v>1</v>
      </c>
      <c r="N41" s="24">
        <f t="shared" si="15"/>
        <v>1</v>
      </c>
      <c r="O41" s="24">
        <f t="shared" si="16"/>
        <v>1</v>
      </c>
      <c r="P41" s="24">
        <v>4</v>
      </c>
      <c r="Q41" s="24">
        <v>3</v>
      </c>
      <c r="R41" s="24">
        <v>4</v>
      </c>
      <c r="S41" s="24">
        <v>4</v>
      </c>
      <c r="T41" s="25">
        <v>1</v>
      </c>
      <c r="U41" s="25">
        <f t="shared" si="5"/>
        <v>0.75</v>
      </c>
      <c r="V41" s="25">
        <f t="shared" si="6"/>
        <v>1</v>
      </c>
      <c r="W41" s="25">
        <f t="shared" si="7"/>
        <v>1</v>
      </c>
      <c r="X41" s="31">
        <f t="shared" si="3"/>
        <v>8</v>
      </c>
      <c r="Y41" s="31">
        <f t="shared" si="4"/>
        <v>7</v>
      </c>
      <c r="Z41" s="31">
        <f t="shared" si="4"/>
        <v>8</v>
      </c>
      <c r="AA41" s="31">
        <f t="shared" si="4"/>
        <v>8</v>
      </c>
      <c r="AC41">
        <f t="shared" si="8"/>
        <v>1.75</v>
      </c>
      <c r="AD41">
        <f t="shared" si="9"/>
        <v>2</v>
      </c>
      <c r="AE41">
        <f t="shared" si="10"/>
        <v>2</v>
      </c>
      <c r="AG41">
        <f t="shared" si="11"/>
        <v>0.875</v>
      </c>
      <c r="AH41">
        <f t="shared" si="12"/>
        <v>1</v>
      </c>
      <c r="AI41">
        <f t="shared" si="13"/>
        <v>1</v>
      </c>
    </row>
    <row r="42" spans="1:35">
      <c r="A42" s="25">
        <v>33</v>
      </c>
      <c r="B42" s="25" t="s">
        <v>41</v>
      </c>
      <c r="C42" s="25">
        <v>9</v>
      </c>
      <c r="D42" s="25">
        <v>117</v>
      </c>
      <c r="E42" s="25">
        <v>1</v>
      </c>
      <c r="F42" s="25"/>
      <c r="G42" s="25">
        <v>1</v>
      </c>
      <c r="H42" s="24">
        <v>4</v>
      </c>
      <c r="I42" s="24">
        <v>4</v>
      </c>
      <c r="J42" s="24">
        <v>4</v>
      </c>
      <c r="K42" s="24">
        <v>4</v>
      </c>
      <c r="L42" s="24">
        <v>1</v>
      </c>
      <c r="M42" s="24">
        <f t="shared" si="14"/>
        <v>1</v>
      </c>
      <c r="N42" s="24">
        <f t="shared" si="15"/>
        <v>1</v>
      </c>
      <c r="O42" s="24">
        <f t="shared" si="16"/>
        <v>1</v>
      </c>
      <c r="P42" s="24">
        <v>4</v>
      </c>
      <c r="Q42" s="24">
        <v>4</v>
      </c>
      <c r="R42" s="24">
        <v>4</v>
      </c>
      <c r="S42" s="24">
        <v>4</v>
      </c>
      <c r="T42" s="25">
        <v>1</v>
      </c>
      <c r="U42" s="25">
        <f t="shared" si="5"/>
        <v>1</v>
      </c>
      <c r="V42" s="25">
        <f t="shared" si="6"/>
        <v>1</v>
      </c>
      <c r="W42" s="25">
        <f t="shared" si="7"/>
        <v>1</v>
      </c>
      <c r="X42" s="31">
        <f t="shared" si="3"/>
        <v>8</v>
      </c>
      <c r="Y42" s="31">
        <f t="shared" si="4"/>
        <v>8</v>
      </c>
      <c r="Z42" s="31">
        <f t="shared" si="4"/>
        <v>8</v>
      </c>
      <c r="AA42" s="31">
        <f t="shared" si="4"/>
        <v>8</v>
      </c>
      <c r="AC42">
        <f t="shared" si="8"/>
        <v>2</v>
      </c>
      <c r="AD42">
        <f t="shared" si="9"/>
        <v>2</v>
      </c>
      <c r="AE42">
        <f t="shared" si="10"/>
        <v>2</v>
      </c>
      <c r="AG42">
        <f t="shared" si="11"/>
        <v>1</v>
      </c>
      <c r="AH42">
        <f t="shared" si="12"/>
        <v>1</v>
      </c>
      <c r="AI42">
        <f t="shared" si="13"/>
        <v>1</v>
      </c>
    </row>
    <row r="43" spans="1:35">
      <c r="A43" s="25">
        <v>34</v>
      </c>
      <c r="B43" s="25" t="s">
        <v>40</v>
      </c>
      <c r="C43" s="25">
        <v>9</v>
      </c>
      <c r="D43" s="25">
        <v>112</v>
      </c>
      <c r="E43" s="25">
        <v>1</v>
      </c>
      <c r="F43" s="25"/>
      <c r="G43" s="25">
        <v>1</v>
      </c>
      <c r="H43" s="24">
        <v>4</v>
      </c>
      <c r="I43" s="24">
        <v>1</v>
      </c>
      <c r="J43" s="24">
        <v>3</v>
      </c>
      <c r="K43" s="24">
        <v>2</v>
      </c>
      <c r="L43" s="24">
        <v>1</v>
      </c>
      <c r="M43" s="24">
        <f t="shared" si="14"/>
        <v>0.25</v>
      </c>
      <c r="N43" s="24">
        <f t="shared" si="15"/>
        <v>0.75</v>
      </c>
      <c r="O43" s="24">
        <f t="shared" si="16"/>
        <v>0.5</v>
      </c>
      <c r="P43" s="24">
        <v>3</v>
      </c>
      <c r="Q43" s="24">
        <v>2</v>
      </c>
      <c r="R43" s="24">
        <v>1</v>
      </c>
      <c r="S43" s="24">
        <v>2</v>
      </c>
      <c r="T43" s="25">
        <v>1</v>
      </c>
      <c r="U43" s="25">
        <f t="shared" si="5"/>
        <v>0.66666666666666663</v>
      </c>
      <c r="V43" s="25">
        <f t="shared" si="6"/>
        <v>0.33333333333333331</v>
      </c>
      <c r="W43" s="25">
        <f t="shared" si="7"/>
        <v>0.66666666666666663</v>
      </c>
      <c r="X43" s="31">
        <f t="shared" si="3"/>
        <v>7</v>
      </c>
      <c r="Y43" s="31">
        <f t="shared" si="4"/>
        <v>3</v>
      </c>
      <c r="Z43" s="31">
        <f t="shared" si="4"/>
        <v>4</v>
      </c>
      <c r="AA43" s="31">
        <f t="shared" si="4"/>
        <v>4</v>
      </c>
      <c r="AC43">
        <f t="shared" si="8"/>
        <v>0.91666666666666663</v>
      </c>
      <c r="AD43">
        <f t="shared" si="9"/>
        <v>1.0833333333333333</v>
      </c>
      <c r="AE43">
        <f t="shared" si="10"/>
        <v>1.1666666666666665</v>
      </c>
      <c r="AG43">
        <f t="shared" si="11"/>
        <v>0.45833333333333331</v>
      </c>
      <c r="AH43">
        <f t="shared" si="12"/>
        <v>0.54166666666666663</v>
      </c>
      <c r="AI43">
        <f t="shared" si="13"/>
        <v>0.58333333333333326</v>
      </c>
    </row>
    <row r="44" spans="1:35">
      <c r="A44" s="25">
        <v>35</v>
      </c>
      <c r="B44" s="25" t="s">
        <v>41</v>
      </c>
      <c r="C44" s="25">
        <v>9</v>
      </c>
      <c r="D44" s="25">
        <v>111</v>
      </c>
      <c r="E44" s="25">
        <v>1</v>
      </c>
      <c r="F44" s="25"/>
      <c r="G44" s="25">
        <v>1</v>
      </c>
      <c r="H44" s="24">
        <v>4</v>
      </c>
      <c r="I44" s="24">
        <v>4</v>
      </c>
      <c r="J44" s="24">
        <v>4</v>
      </c>
      <c r="K44" s="24">
        <v>4</v>
      </c>
      <c r="L44" s="24">
        <v>1</v>
      </c>
      <c r="M44" s="24">
        <f t="shared" si="14"/>
        <v>1</v>
      </c>
      <c r="N44" s="24">
        <f t="shared" si="15"/>
        <v>1</v>
      </c>
      <c r="O44" s="24">
        <f t="shared" si="16"/>
        <v>1</v>
      </c>
      <c r="P44" s="24">
        <v>4</v>
      </c>
      <c r="Q44" s="24">
        <v>4</v>
      </c>
      <c r="R44" s="24">
        <v>4</v>
      </c>
      <c r="S44" s="24">
        <v>3</v>
      </c>
      <c r="T44" s="25">
        <v>1</v>
      </c>
      <c r="U44" s="25">
        <f t="shared" si="5"/>
        <v>1</v>
      </c>
      <c r="V44" s="25">
        <f t="shared" si="6"/>
        <v>1</v>
      </c>
      <c r="W44" s="25">
        <f t="shared" si="7"/>
        <v>0.75</v>
      </c>
      <c r="X44" s="31">
        <f t="shared" si="3"/>
        <v>8</v>
      </c>
      <c r="Y44" s="31">
        <f t="shared" si="4"/>
        <v>8</v>
      </c>
      <c r="Z44" s="31">
        <f t="shared" si="4"/>
        <v>8</v>
      </c>
      <c r="AA44" s="31">
        <f t="shared" si="4"/>
        <v>7</v>
      </c>
      <c r="AC44">
        <f t="shared" si="8"/>
        <v>2</v>
      </c>
      <c r="AD44">
        <f t="shared" si="9"/>
        <v>2</v>
      </c>
      <c r="AE44">
        <f t="shared" si="10"/>
        <v>1.75</v>
      </c>
      <c r="AG44">
        <f t="shared" si="11"/>
        <v>1</v>
      </c>
      <c r="AH44">
        <f t="shared" si="12"/>
        <v>1</v>
      </c>
      <c r="AI44">
        <f t="shared" si="13"/>
        <v>0.875</v>
      </c>
    </row>
    <row r="45" spans="1:35">
      <c r="A45" s="25">
        <v>36</v>
      </c>
      <c r="B45" s="25" t="s">
        <v>40</v>
      </c>
      <c r="C45" s="25">
        <v>9</v>
      </c>
      <c r="D45" s="25">
        <v>115</v>
      </c>
      <c r="E45" s="25">
        <v>1</v>
      </c>
      <c r="F45" s="25"/>
      <c r="G45" s="25">
        <v>1</v>
      </c>
      <c r="H45" s="24">
        <v>4</v>
      </c>
      <c r="I45" s="24">
        <v>3</v>
      </c>
      <c r="J45" s="24">
        <v>3</v>
      </c>
      <c r="K45" s="24">
        <v>3</v>
      </c>
      <c r="L45" s="24">
        <v>1</v>
      </c>
      <c r="M45" s="24">
        <f t="shared" si="14"/>
        <v>0.75</v>
      </c>
      <c r="N45" s="24">
        <f t="shared" si="15"/>
        <v>0.75</v>
      </c>
      <c r="O45" s="24">
        <f t="shared" si="16"/>
        <v>0.75</v>
      </c>
      <c r="P45" s="24">
        <v>4</v>
      </c>
      <c r="Q45" s="24">
        <v>4</v>
      </c>
      <c r="R45" s="24">
        <v>4</v>
      </c>
      <c r="S45" s="24">
        <v>4</v>
      </c>
      <c r="T45" s="25">
        <v>1</v>
      </c>
      <c r="U45" s="25">
        <f t="shared" si="5"/>
        <v>1</v>
      </c>
      <c r="V45" s="25">
        <f t="shared" si="6"/>
        <v>1</v>
      </c>
      <c r="W45" s="25">
        <f t="shared" si="7"/>
        <v>1</v>
      </c>
      <c r="X45" s="31">
        <f t="shared" si="3"/>
        <v>8</v>
      </c>
      <c r="Y45" s="31">
        <f t="shared" si="4"/>
        <v>7</v>
      </c>
      <c r="Z45" s="31">
        <f t="shared" si="4"/>
        <v>7</v>
      </c>
      <c r="AA45" s="31">
        <f t="shared" si="4"/>
        <v>7</v>
      </c>
      <c r="AC45">
        <f t="shared" si="8"/>
        <v>1.75</v>
      </c>
      <c r="AD45">
        <f t="shared" si="9"/>
        <v>1.75</v>
      </c>
      <c r="AE45">
        <f t="shared" si="10"/>
        <v>1.75</v>
      </c>
      <c r="AG45">
        <f t="shared" si="11"/>
        <v>0.875</v>
      </c>
      <c r="AH45">
        <f t="shared" si="12"/>
        <v>0.875</v>
      </c>
      <c r="AI45">
        <f t="shared" si="13"/>
        <v>0.875</v>
      </c>
    </row>
    <row r="46" spans="1:35">
      <c r="A46" s="12">
        <v>37</v>
      </c>
      <c r="B46" s="9" t="s">
        <v>41</v>
      </c>
      <c r="C46" s="12">
        <v>9</v>
      </c>
      <c r="D46" s="12">
        <v>112</v>
      </c>
      <c r="E46" s="12">
        <v>2</v>
      </c>
      <c r="F46" s="12"/>
      <c r="G46" s="12">
        <v>1</v>
      </c>
      <c r="H46" s="9">
        <v>4</v>
      </c>
      <c r="I46" s="9">
        <v>4</v>
      </c>
      <c r="J46" s="9">
        <v>4</v>
      </c>
      <c r="K46" s="9">
        <v>4</v>
      </c>
      <c r="L46" s="66">
        <v>1</v>
      </c>
      <c r="M46" s="66">
        <f t="shared" si="14"/>
        <v>1</v>
      </c>
      <c r="N46" s="66">
        <f t="shared" si="15"/>
        <v>1</v>
      </c>
      <c r="O46" s="66">
        <f t="shared" si="16"/>
        <v>1</v>
      </c>
      <c r="P46" s="9">
        <v>4</v>
      </c>
      <c r="Q46" s="9">
        <v>4</v>
      </c>
      <c r="R46" s="9">
        <v>4</v>
      </c>
      <c r="S46" s="9">
        <v>4</v>
      </c>
      <c r="T46" s="9">
        <v>1</v>
      </c>
      <c r="U46" s="9">
        <f t="shared" si="5"/>
        <v>1</v>
      </c>
      <c r="V46" s="9">
        <f t="shared" si="6"/>
        <v>1</v>
      </c>
      <c r="W46" s="9">
        <f t="shared" si="7"/>
        <v>1</v>
      </c>
      <c r="X46" s="42">
        <f t="shared" si="3"/>
        <v>8</v>
      </c>
      <c r="Y46" s="42">
        <f t="shared" si="4"/>
        <v>8</v>
      </c>
      <c r="Z46" s="42">
        <f t="shared" si="4"/>
        <v>8</v>
      </c>
      <c r="AA46" s="42">
        <f t="shared" si="4"/>
        <v>8</v>
      </c>
      <c r="AC46">
        <f t="shared" si="8"/>
        <v>2</v>
      </c>
      <c r="AD46">
        <f t="shared" si="9"/>
        <v>2</v>
      </c>
      <c r="AE46">
        <f t="shared" si="10"/>
        <v>2</v>
      </c>
      <c r="AG46">
        <f t="shared" si="11"/>
        <v>1</v>
      </c>
      <c r="AH46">
        <f t="shared" si="12"/>
        <v>1</v>
      </c>
      <c r="AI46">
        <f t="shared" si="13"/>
        <v>1</v>
      </c>
    </row>
    <row r="47" spans="1:35">
      <c r="A47" s="12">
        <v>38</v>
      </c>
      <c r="B47" s="9" t="s">
        <v>40</v>
      </c>
      <c r="C47" s="12">
        <v>9</v>
      </c>
      <c r="D47" s="12">
        <v>119</v>
      </c>
      <c r="E47" s="12">
        <v>2</v>
      </c>
      <c r="F47" s="12"/>
      <c r="G47" s="12">
        <v>1</v>
      </c>
      <c r="H47" s="9">
        <v>4</v>
      </c>
      <c r="I47" s="9">
        <v>4</v>
      </c>
      <c r="J47" s="9">
        <v>4</v>
      </c>
      <c r="K47" s="9">
        <v>4</v>
      </c>
      <c r="L47" s="66">
        <v>1</v>
      </c>
      <c r="M47" s="66">
        <f t="shared" si="14"/>
        <v>1</v>
      </c>
      <c r="N47" s="66">
        <f t="shared" si="15"/>
        <v>1</v>
      </c>
      <c r="O47" s="66">
        <f t="shared" si="16"/>
        <v>1</v>
      </c>
      <c r="P47" s="9">
        <v>4</v>
      </c>
      <c r="Q47" s="9">
        <v>4</v>
      </c>
      <c r="R47" s="9">
        <v>4</v>
      </c>
      <c r="S47" s="9">
        <v>4</v>
      </c>
      <c r="T47" s="9">
        <v>1</v>
      </c>
      <c r="U47" s="9">
        <f t="shared" si="5"/>
        <v>1</v>
      </c>
      <c r="V47" s="9">
        <f t="shared" si="6"/>
        <v>1</v>
      </c>
      <c r="W47" s="9">
        <f t="shared" si="7"/>
        <v>1</v>
      </c>
      <c r="X47" s="42">
        <f t="shared" si="3"/>
        <v>8</v>
      </c>
      <c r="Y47" s="42">
        <f t="shared" si="4"/>
        <v>8</v>
      </c>
      <c r="Z47" s="42">
        <f t="shared" si="4"/>
        <v>8</v>
      </c>
      <c r="AA47" s="42">
        <f t="shared" si="4"/>
        <v>8</v>
      </c>
      <c r="AC47">
        <f t="shared" si="8"/>
        <v>2</v>
      </c>
      <c r="AD47">
        <f t="shared" si="9"/>
        <v>2</v>
      </c>
      <c r="AE47">
        <f t="shared" si="10"/>
        <v>2</v>
      </c>
      <c r="AG47">
        <f t="shared" si="11"/>
        <v>1</v>
      </c>
      <c r="AH47">
        <f t="shared" si="12"/>
        <v>1</v>
      </c>
      <c r="AI47">
        <f t="shared" si="13"/>
        <v>1</v>
      </c>
    </row>
    <row r="48" spans="1:35">
      <c r="A48" s="12">
        <v>39</v>
      </c>
      <c r="B48" s="9" t="s">
        <v>41</v>
      </c>
      <c r="C48" s="12">
        <v>9</v>
      </c>
      <c r="D48" s="12">
        <v>117</v>
      </c>
      <c r="E48" s="12">
        <v>2</v>
      </c>
      <c r="F48" s="12"/>
      <c r="G48" s="12">
        <v>1</v>
      </c>
      <c r="H48" s="9">
        <v>4</v>
      </c>
      <c r="I48" s="9">
        <v>4</v>
      </c>
      <c r="J48" s="9">
        <v>4</v>
      </c>
      <c r="K48" s="9">
        <v>4</v>
      </c>
      <c r="L48" s="66">
        <v>1</v>
      </c>
      <c r="M48" s="66">
        <f t="shared" si="14"/>
        <v>1</v>
      </c>
      <c r="N48" s="66">
        <f t="shared" si="15"/>
        <v>1</v>
      </c>
      <c r="O48" s="66">
        <f t="shared" si="16"/>
        <v>1</v>
      </c>
      <c r="P48" s="9">
        <v>4</v>
      </c>
      <c r="Q48" s="9">
        <v>4</v>
      </c>
      <c r="R48" s="9">
        <v>4</v>
      </c>
      <c r="S48" s="9">
        <v>4</v>
      </c>
      <c r="T48" s="9">
        <v>1</v>
      </c>
      <c r="U48" s="9">
        <f t="shared" si="5"/>
        <v>1</v>
      </c>
      <c r="V48" s="9">
        <f t="shared" si="6"/>
        <v>1</v>
      </c>
      <c r="W48" s="9">
        <f t="shared" si="7"/>
        <v>1</v>
      </c>
      <c r="X48" s="42">
        <f t="shared" si="3"/>
        <v>8</v>
      </c>
      <c r="Y48" s="42">
        <f t="shared" si="4"/>
        <v>8</v>
      </c>
      <c r="Z48" s="42">
        <f t="shared" si="4"/>
        <v>8</v>
      </c>
      <c r="AA48" s="42">
        <f t="shared" si="4"/>
        <v>8</v>
      </c>
      <c r="AC48">
        <f t="shared" si="8"/>
        <v>2</v>
      </c>
      <c r="AD48">
        <f t="shared" si="9"/>
        <v>2</v>
      </c>
      <c r="AE48">
        <f t="shared" si="10"/>
        <v>2</v>
      </c>
      <c r="AG48">
        <f t="shared" si="11"/>
        <v>1</v>
      </c>
      <c r="AH48">
        <f t="shared" si="12"/>
        <v>1</v>
      </c>
      <c r="AI48">
        <f t="shared" si="13"/>
        <v>1</v>
      </c>
    </row>
    <row r="49" spans="1:35">
      <c r="A49" s="12">
        <v>40</v>
      </c>
      <c r="B49" s="9" t="s">
        <v>41</v>
      </c>
      <c r="C49" s="12">
        <v>9</v>
      </c>
      <c r="D49" s="12">
        <v>114</v>
      </c>
      <c r="E49" s="12">
        <v>2</v>
      </c>
      <c r="F49" s="12"/>
      <c r="G49" s="12">
        <v>1</v>
      </c>
      <c r="H49" s="9">
        <v>4</v>
      </c>
      <c r="I49" s="9">
        <v>4</v>
      </c>
      <c r="J49" s="9">
        <v>4</v>
      </c>
      <c r="K49" s="9">
        <v>4</v>
      </c>
      <c r="L49" s="66">
        <v>1</v>
      </c>
      <c r="M49" s="66">
        <f t="shared" si="14"/>
        <v>1</v>
      </c>
      <c r="N49" s="66">
        <f t="shared" si="15"/>
        <v>1</v>
      </c>
      <c r="O49" s="66">
        <f t="shared" si="16"/>
        <v>1</v>
      </c>
      <c r="P49" s="9">
        <v>4</v>
      </c>
      <c r="Q49" s="9">
        <v>4</v>
      </c>
      <c r="R49" s="9">
        <v>4</v>
      </c>
      <c r="S49" s="9">
        <v>4</v>
      </c>
      <c r="T49" s="9">
        <v>1</v>
      </c>
      <c r="U49" s="9">
        <f t="shared" si="5"/>
        <v>1</v>
      </c>
      <c r="V49" s="9">
        <f t="shared" si="6"/>
        <v>1</v>
      </c>
      <c r="W49" s="9">
        <f t="shared" si="7"/>
        <v>1</v>
      </c>
      <c r="X49" s="42">
        <f t="shared" si="3"/>
        <v>8</v>
      </c>
      <c r="Y49" s="42">
        <f t="shared" si="4"/>
        <v>8</v>
      </c>
      <c r="Z49" s="42">
        <f t="shared" si="4"/>
        <v>8</v>
      </c>
      <c r="AA49" s="42">
        <f t="shared" si="4"/>
        <v>8</v>
      </c>
      <c r="AC49">
        <f t="shared" si="8"/>
        <v>2</v>
      </c>
      <c r="AD49">
        <f t="shared" si="9"/>
        <v>2</v>
      </c>
      <c r="AE49">
        <f t="shared" si="10"/>
        <v>2</v>
      </c>
      <c r="AG49">
        <f t="shared" si="11"/>
        <v>1</v>
      </c>
      <c r="AH49">
        <f t="shared" si="12"/>
        <v>1</v>
      </c>
      <c r="AI49">
        <f t="shared" si="13"/>
        <v>1</v>
      </c>
    </row>
    <row r="50" spans="1:35">
      <c r="A50" s="12">
        <v>41</v>
      </c>
      <c r="B50" s="9" t="s">
        <v>41</v>
      </c>
      <c r="C50" s="13">
        <v>9</v>
      </c>
      <c r="D50" s="13">
        <v>116</v>
      </c>
      <c r="E50" s="13">
        <v>2</v>
      </c>
      <c r="F50" s="13"/>
      <c r="G50" s="12">
        <v>1</v>
      </c>
      <c r="H50" s="9">
        <v>4</v>
      </c>
      <c r="I50" s="9">
        <v>4</v>
      </c>
      <c r="J50" s="9">
        <v>4</v>
      </c>
      <c r="K50" s="9">
        <v>4</v>
      </c>
      <c r="L50" s="66">
        <v>1</v>
      </c>
      <c r="M50" s="66">
        <f t="shared" si="14"/>
        <v>1</v>
      </c>
      <c r="N50" s="66">
        <f t="shared" si="15"/>
        <v>1</v>
      </c>
      <c r="O50" s="66">
        <f t="shared" si="16"/>
        <v>1</v>
      </c>
      <c r="P50" s="9">
        <v>4</v>
      </c>
      <c r="Q50" s="9">
        <v>4</v>
      </c>
      <c r="R50" s="9">
        <v>4</v>
      </c>
      <c r="S50" s="9">
        <v>4</v>
      </c>
      <c r="T50" s="9">
        <v>1</v>
      </c>
      <c r="U50" s="9">
        <f t="shared" si="5"/>
        <v>1</v>
      </c>
      <c r="V50" s="9">
        <f t="shared" si="6"/>
        <v>1</v>
      </c>
      <c r="W50" s="9">
        <f t="shared" si="7"/>
        <v>1</v>
      </c>
      <c r="X50" s="42">
        <f t="shared" si="3"/>
        <v>8</v>
      </c>
      <c r="Y50" s="42">
        <f t="shared" si="4"/>
        <v>8</v>
      </c>
      <c r="Z50" s="42">
        <f t="shared" si="4"/>
        <v>8</v>
      </c>
      <c r="AA50" s="42">
        <f t="shared" si="4"/>
        <v>8</v>
      </c>
      <c r="AC50">
        <f t="shared" si="8"/>
        <v>2</v>
      </c>
      <c r="AD50">
        <f t="shared" si="9"/>
        <v>2</v>
      </c>
      <c r="AE50">
        <f t="shared" si="10"/>
        <v>2</v>
      </c>
      <c r="AG50">
        <f t="shared" si="11"/>
        <v>1</v>
      </c>
      <c r="AH50">
        <f t="shared" si="12"/>
        <v>1</v>
      </c>
      <c r="AI50">
        <f t="shared" si="13"/>
        <v>1</v>
      </c>
    </row>
    <row r="51" spans="1:35">
      <c r="A51" s="12">
        <v>42</v>
      </c>
      <c r="B51" s="9" t="s">
        <v>41</v>
      </c>
      <c r="C51" s="13">
        <v>9</v>
      </c>
      <c r="D51" s="13">
        <v>117</v>
      </c>
      <c r="E51" s="13">
        <v>2</v>
      </c>
      <c r="F51" s="13"/>
      <c r="G51" s="12">
        <v>1</v>
      </c>
      <c r="H51" s="9">
        <v>4</v>
      </c>
      <c r="I51" s="9">
        <v>4</v>
      </c>
      <c r="J51" s="9">
        <v>4</v>
      </c>
      <c r="K51" s="9">
        <v>4</v>
      </c>
      <c r="L51" s="66">
        <v>1</v>
      </c>
      <c r="M51" s="66">
        <f t="shared" si="14"/>
        <v>1</v>
      </c>
      <c r="N51" s="66">
        <f t="shared" si="15"/>
        <v>1</v>
      </c>
      <c r="O51" s="66">
        <f t="shared" si="16"/>
        <v>1</v>
      </c>
      <c r="P51" s="9">
        <v>4</v>
      </c>
      <c r="Q51" s="9">
        <v>4</v>
      </c>
      <c r="R51" s="9">
        <v>4</v>
      </c>
      <c r="S51" s="9">
        <v>4</v>
      </c>
      <c r="T51" s="9">
        <v>1</v>
      </c>
      <c r="U51" s="9">
        <f t="shared" si="5"/>
        <v>1</v>
      </c>
      <c r="V51" s="9">
        <f t="shared" si="6"/>
        <v>1</v>
      </c>
      <c r="W51" s="9">
        <f t="shared" si="7"/>
        <v>1</v>
      </c>
      <c r="X51" s="42">
        <f t="shared" si="3"/>
        <v>8</v>
      </c>
      <c r="Y51" s="42">
        <f t="shared" si="4"/>
        <v>8</v>
      </c>
      <c r="Z51" s="42">
        <f t="shared" si="4"/>
        <v>8</v>
      </c>
      <c r="AA51" s="42">
        <f t="shared" si="4"/>
        <v>8</v>
      </c>
      <c r="AC51">
        <f t="shared" si="8"/>
        <v>2</v>
      </c>
      <c r="AD51">
        <f t="shared" si="9"/>
        <v>2</v>
      </c>
      <c r="AE51">
        <f t="shared" si="10"/>
        <v>2</v>
      </c>
      <c r="AG51">
        <f t="shared" si="11"/>
        <v>1</v>
      </c>
      <c r="AH51">
        <f t="shared" si="12"/>
        <v>1</v>
      </c>
      <c r="AI51">
        <f t="shared" si="13"/>
        <v>1</v>
      </c>
    </row>
    <row r="52" spans="1:35">
      <c r="A52" s="12">
        <v>43</v>
      </c>
      <c r="B52" s="9" t="s">
        <v>41</v>
      </c>
      <c r="C52" s="12">
        <v>9</v>
      </c>
      <c r="D52" s="12">
        <v>117</v>
      </c>
      <c r="E52" s="12">
        <v>2</v>
      </c>
      <c r="F52" s="12"/>
      <c r="G52" s="12">
        <v>1</v>
      </c>
      <c r="H52" s="9">
        <v>4</v>
      </c>
      <c r="I52" s="9">
        <v>4</v>
      </c>
      <c r="J52" s="9">
        <v>4</v>
      </c>
      <c r="K52" s="9">
        <v>4</v>
      </c>
      <c r="L52" s="66">
        <v>1</v>
      </c>
      <c r="M52" s="66">
        <f t="shared" si="14"/>
        <v>1</v>
      </c>
      <c r="N52" s="66">
        <f t="shared" si="15"/>
        <v>1</v>
      </c>
      <c r="O52" s="66">
        <f t="shared" si="16"/>
        <v>1</v>
      </c>
      <c r="P52" s="9">
        <v>4</v>
      </c>
      <c r="Q52" s="9">
        <v>4</v>
      </c>
      <c r="R52" s="9">
        <v>4</v>
      </c>
      <c r="S52" s="9">
        <v>4</v>
      </c>
      <c r="T52" s="9">
        <v>1</v>
      </c>
      <c r="U52" s="9">
        <f t="shared" si="5"/>
        <v>1</v>
      </c>
      <c r="V52" s="9">
        <f t="shared" si="6"/>
        <v>1</v>
      </c>
      <c r="W52" s="9">
        <f t="shared" si="7"/>
        <v>1</v>
      </c>
      <c r="X52" s="42">
        <f t="shared" si="3"/>
        <v>8</v>
      </c>
      <c r="Y52" s="42">
        <f t="shared" si="4"/>
        <v>8</v>
      </c>
      <c r="Z52" s="42">
        <f t="shared" si="4"/>
        <v>8</v>
      </c>
      <c r="AA52" s="42">
        <f t="shared" si="4"/>
        <v>8</v>
      </c>
      <c r="AC52">
        <f t="shared" si="8"/>
        <v>2</v>
      </c>
      <c r="AD52">
        <f t="shared" si="9"/>
        <v>2</v>
      </c>
      <c r="AE52">
        <f t="shared" si="10"/>
        <v>2</v>
      </c>
      <c r="AG52">
        <f t="shared" si="11"/>
        <v>1</v>
      </c>
      <c r="AH52">
        <f t="shared" si="12"/>
        <v>1</v>
      </c>
      <c r="AI52">
        <f t="shared" si="13"/>
        <v>1</v>
      </c>
    </row>
    <row r="53" spans="1:35">
      <c r="A53" s="12">
        <v>44</v>
      </c>
      <c r="B53" s="9" t="s">
        <v>40</v>
      </c>
      <c r="C53" s="12">
        <v>9</v>
      </c>
      <c r="D53" s="12">
        <v>118</v>
      </c>
      <c r="E53" s="12">
        <v>2</v>
      </c>
      <c r="F53" s="12"/>
      <c r="G53" s="12">
        <v>1</v>
      </c>
      <c r="H53" s="9">
        <v>4</v>
      </c>
      <c r="I53" s="9">
        <v>4</v>
      </c>
      <c r="J53" s="9">
        <v>4</v>
      </c>
      <c r="K53" s="9">
        <v>4</v>
      </c>
      <c r="L53" s="66">
        <v>1</v>
      </c>
      <c r="M53" s="66">
        <f t="shared" si="14"/>
        <v>1</v>
      </c>
      <c r="N53" s="66">
        <f t="shared" si="15"/>
        <v>1</v>
      </c>
      <c r="O53" s="66">
        <f t="shared" si="16"/>
        <v>1</v>
      </c>
      <c r="P53" s="9">
        <v>4</v>
      </c>
      <c r="Q53" s="9">
        <v>4</v>
      </c>
      <c r="R53" s="9">
        <v>4</v>
      </c>
      <c r="S53" s="9">
        <v>4</v>
      </c>
      <c r="T53" s="9">
        <v>1</v>
      </c>
      <c r="U53" s="9">
        <f t="shared" si="5"/>
        <v>1</v>
      </c>
      <c r="V53" s="9">
        <f t="shared" si="6"/>
        <v>1</v>
      </c>
      <c r="W53" s="9">
        <f t="shared" si="7"/>
        <v>1</v>
      </c>
      <c r="X53" s="42">
        <f t="shared" si="3"/>
        <v>8</v>
      </c>
      <c r="Y53" s="42">
        <f t="shared" si="4"/>
        <v>8</v>
      </c>
      <c r="Z53" s="42">
        <f t="shared" si="4"/>
        <v>8</v>
      </c>
      <c r="AA53" s="42">
        <f t="shared" si="4"/>
        <v>8</v>
      </c>
      <c r="AC53">
        <f t="shared" si="8"/>
        <v>2</v>
      </c>
      <c r="AD53">
        <f t="shared" si="9"/>
        <v>2</v>
      </c>
      <c r="AE53">
        <f t="shared" si="10"/>
        <v>2</v>
      </c>
      <c r="AG53">
        <f t="shared" si="11"/>
        <v>1</v>
      </c>
      <c r="AH53">
        <f t="shared" si="12"/>
        <v>1</v>
      </c>
      <c r="AI53">
        <f t="shared" si="13"/>
        <v>1</v>
      </c>
    </row>
    <row r="54" spans="1:35">
      <c r="A54" s="12">
        <v>45</v>
      </c>
      <c r="B54" s="9" t="s">
        <v>40</v>
      </c>
      <c r="C54" s="12">
        <v>9</v>
      </c>
      <c r="D54" s="12">
        <v>114</v>
      </c>
      <c r="E54" s="12">
        <v>2</v>
      </c>
      <c r="F54" s="12"/>
      <c r="G54" s="12">
        <v>1</v>
      </c>
      <c r="H54" s="9">
        <v>4</v>
      </c>
      <c r="I54" s="9">
        <v>4</v>
      </c>
      <c r="J54" s="9">
        <v>4</v>
      </c>
      <c r="K54" s="9">
        <v>4</v>
      </c>
      <c r="L54" s="66">
        <v>1</v>
      </c>
      <c r="M54" s="66">
        <f t="shared" si="14"/>
        <v>1</v>
      </c>
      <c r="N54" s="66">
        <f t="shared" si="15"/>
        <v>1</v>
      </c>
      <c r="O54" s="66">
        <f t="shared" si="16"/>
        <v>1</v>
      </c>
      <c r="P54" s="9">
        <v>4</v>
      </c>
      <c r="Q54" s="9">
        <v>4</v>
      </c>
      <c r="R54" s="9">
        <v>4</v>
      </c>
      <c r="S54" s="9">
        <v>4</v>
      </c>
      <c r="T54" s="9">
        <v>1</v>
      </c>
      <c r="U54" s="9">
        <f t="shared" si="5"/>
        <v>1</v>
      </c>
      <c r="V54" s="9">
        <f t="shared" si="6"/>
        <v>1</v>
      </c>
      <c r="W54" s="9">
        <f t="shared" si="7"/>
        <v>1</v>
      </c>
      <c r="X54" s="42">
        <f t="shared" si="3"/>
        <v>8</v>
      </c>
      <c r="Y54" s="42">
        <f t="shared" si="4"/>
        <v>8</v>
      </c>
      <c r="Z54" s="42">
        <f t="shared" si="4"/>
        <v>8</v>
      </c>
      <c r="AA54" s="42">
        <f t="shared" si="4"/>
        <v>8</v>
      </c>
      <c r="AC54">
        <f t="shared" si="8"/>
        <v>2</v>
      </c>
      <c r="AD54">
        <f t="shared" si="9"/>
        <v>2</v>
      </c>
      <c r="AE54">
        <f t="shared" si="10"/>
        <v>2</v>
      </c>
      <c r="AG54">
        <f t="shared" si="11"/>
        <v>1</v>
      </c>
      <c r="AH54">
        <f t="shared" si="12"/>
        <v>1</v>
      </c>
      <c r="AI54">
        <f t="shared" si="13"/>
        <v>1</v>
      </c>
    </row>
    <row r="55" spans="1:35">
      <c r="A55" s="12">
        <v>46</v>
      </c>
      <c r="B55" s="12" t="s">
        <v>40</v>
      </c>
      <c r="C55" s="12">
        <v>9</v>
      </c>
      <c r="D55" s="12">
        <v>112</v>
      </c>
      <c r="E55" s="12">
        <v>2</v>
      </c>
      <c r="F55" s="12"/>
      <c r="G55" s="12">
        <v>1</v>
      </c>
      <c r="H55" s="9">
        <v>4</v>
      </c>
      <c r="I55" s="9">
        <v>4</v>
      </c>
      <c r="J55" s="9">
        <v>4</v>
      </c>
      <c r="K55" s="9">
        <v>4</v>
      </c>
      <c r="L55" s="66">
        <v>1</v>
      </c>
      <c r="M55" s="66">
        <f t="shared" si="14"/>
        <v>1</v>
      </c>
      <c r="N55" s="66">
        <f t="shared" si="15"/>
        <v>1</v>
      </c>
      <c r="O55" s="66">
        <f t="shared" si="16"/>
        <v>1</v>
      </c>
      <c r="P55" s="9">
        <v>4</v>
      </c>
      <c r="Q55" s="9">
        <v>4</v>
      </c>
      <c r="R55" s="9">
        <v>4</v>
      </c>
      <c r="S55" s="9">
        <v>4</v>
      </c>
      <c r="T55" s="9">
        <v>1</v>
      </c>
      <c r="U55" s="9">
        <f t="shared" si="5"/>
        <v>1</v>
      </c>
      <c r="V55" s="9">
        <f t="shared" si="6"/>
        <v>1</v>
      </c>
      <c r="W55" s="9">
        <f t="shared" si="7"/>
        <v>1</v>
      </c>
      <c r="X55" s="42">
        <f t="shared" si="3"/>
        <v>8</v>
      </c>
      <c r="Y55" s="42">
        <f t="shared" si="4"/>
        <v>8</v>
      </c>
      <c r="Z55" s="42">
        <f t="shared" si="4"/>
        <v>8</v>
      </c>
      <c r="AA55" s="42">
        <f t="shared" si="4"/>
        <v>8</v>
      </c>
      <c r="AC55">
        <f t="shared" si="8"/>
        <v>2</v>
      </c>
      <c r="AD55">
        <f t="shared" si="9"/>
        <v>2</v>
      </c>
      <c r="AE55">
        <f t="shared" si="10"/>
        <v>2</v>
      </c>
      <c r="AG55">
        <f t="shared" si="11"/>
        <v>1</v>
      </c>
      <c r="AH55">
        <f t="shared" si="12"/>
        <v>1</v>
      </c>
      <c r="AI55">
        <f t="shared" si="13"/>
        <v>1</v>
      </c>
    </row>
    <row r="56" spans="1:35">
      <c r="A56" s="12">
        <v>47</v>
      </c>
      <c r="B56" s="12" t="s">
        <v>40</v>
      </c>
      <c r="C56" s="12">
        <v>9</v>
      </c>
      <c r="D56" s="12">
        <v>116</v>
      </c>
      <c r="E56" s="12">
        <v>2</v>
      </c>
      <c r="F56" s="12"/>
      <c r="G56" s="12">
        <v>1</v>
      </c>
      <c r="H56" s="9">
        <v>4</v>
      </c>
      <c r="I56" s="9">
        <v>4</v>
      </c>
      <c r="J56" s="9">
        <v>4</v>
      </c>
      <c r="K56" s="9">
        <v>4</v>
      </c>
      <c r="L56" s="66">
        <v>1</v>
      </c>
      <c r="M56" s="66">
        <f t="shared" si="14"/>
        <v>1</v>
      </c>
      <c r="N56" s="66">
        <f t="shared" si="15"/>
        <v>1</v>
      </c>
      <c r="O56" s="66">
        <f t="shared" si="16"/>
        <v>1</v>
      </c>
      <c r="P56" s="9">
        <v>4</v>
      </c>
      <c r="Q56" s="9">
        <v>4</v>
      </c>
      <c r="R56" s="9">
        <v>4</v>
      </c>
      <c r="S56" s="9">
        <v>4</v>
      </c>
      <c r="T56" s="9">
        <v>1</v>
      </c>
      <c r="U56" s="9">
        <f t="shared" si="5"/>
        <v>1</v>
      </c>
      <c r="V56" s="9">
        <f t="shared" si="6"/>
        <v>1</v>
      </c>
      <c r="W56" s="9">
        <f t="shared" si="7"/>
        <v>1</v>
      </c>
      <c r="X56" s="42">
        <f t="shared" si="3"/>
        <v>8</v>
      </c>
      <c r="Y56" s="42">
        <f t="shared" si="4"/>
        <v>8</v>
      </c>
      <c r="Z56" s="42">
        <f t="shared" si="4"/>
        <v>8</v>
      </c>
      <c r="AA56" s="42">
        <f t="shared" si="4"/>
        <v>8</v>
      </c>
      <c r="AC56">
        <f t="shared" si="8"/>
        <v>2</v>
      </c>
      <c r="AD56">
        <f t="shared" si="9"/>
        <v>2</v>
      </c>
      <c r="AE56">
        <f t="shared" si="10"/>
        <v>2</v>
      </c>
      <c r="AG56">
        <f t="shared" si="11"/>
        <v>1</v>
      </c>
      <c r="AH56">
        <f t="shared" si="12"/>
        <v>1</v>
      </c>
      <c r="AI56">
        <f t="shared" si="13"/>
        <v>1</v>
      </c>
    </row>
    <row r="57" spans="1:35">
      <c r="A57" s="12">
        <v>48</v>
      </c>
      <c r="B57" s="12" t="s">
        <v>40</v>
      </c>
      <c r="C57" s="12">
        <v>9</v>
      </c>
      <c r="D57" s="12">
        <v>111</v>
      </c>
      <c r="E57" s="12">
        <v>2</v>
      </c>
      <c r="F57" s="12"/>
      <c r="G57" s="12">
        <v>1</v>
      </c>
      <c r="H57" s="9">
        <v>4</v>
      </c>
      <c r="I57" s="9">
        <v>4</v>
      </c>
      <c r="J57" s="9">
        <v>4</v>
      </c>
      <c r="K57" s="9">
        <v>4</v>
      </c>
      <c r="L57" s="66">
        <v>1</v>
      </c>
      <c r="M57" s="66">
        <f t="shared" si="14"/>
        <v>1</v>
      </c>
      <c r="N57" s="66">
        <f t="shared" si="15"/>
        <v>1</v>
      </c>
      <c r="O57" s="66">
        <f t="shared" si="16"/>
        <v>1</v>
      </c>
      <c r="P57" s="9">
        <v>4</v>
      </c>
      <c r="Q57" s="9">
        <v>4</v>
      </c>
      <c r="R57" s="9">
        <v>4</v>
      </c>
      <c r="S57" s="9">
        <v>4</v>
      </c>
      <c r="T57" s="9">
        <v>1</v>
      </c>
      <c r="U57" s="9">
        <f t="shared" si="5"/>
        <v>1</v>
      </c>
      <c r="V57" s="9">
        <f t="shared" si="6"/>
        <v>1</v>
      </c>
      <c r="W57" s="9">
        <f t="shared" si="7"/>
        <v>1</v>
      </c>
      <c r="X57" s="42">
        <f t="shared" si="3"/>
        <v>8</v>
      </c>
      <c r="Y57" s="42">
        <f t="shared" si="4"/>
        <v>8</v>
      </c>
      <c r="Z57" s="42">
        <f t="shared" si="4"/>
        <v>8</v>
      </c>
      <c r="AA57" s="42">
        <f t="shared" si="4"/>
        <v>8</v>
      </c>
      <c r="AC57">
        <f t="shared" si="8"/>
        <v>2</v>
      </c>
      <c r="AD57">
        <f t="shared" si="9"/>
        <v>2</v>
      </c>
      <c r="AE57">
        <f t="shared" si="10"/>
        <v>2</v>
      </c>
      <c r="AG57">
        <f t="shared" si="11"/>
        <v>1</v>
      </c>
      <c r="AH57">
        <f t="shared" si="12"/>
        <v>1</v>
      </c>
      <c r="AI57">
        <f t="shared" si="13"/>
        <v>1</v>
      </c>
    </row>
    <row r="58" spans="1:35">
      <c r="D58" s="37"/>
      <c r="H58">
        <f>SUM(H10:H33)</f>
        <v>88</v>
      </c>
      <c r="I58">
        <f t="shared" ref="I58:Q58" si="17">SUM(I10:I33)</f>
        <v>54</v>
      </c>
      <c r="J58">
        <f t="shared" si="17"/>
        <v>66</v>
      </c>
      <c r="K58">
        <f>SUM(K10:K33)</f>
        <v>60</v>
      </c>
      <c r="L58" s="68">
        <f>AVERAGE(L10:L33)</f>
        <v>1</v>
      </c>
      <c r="M58" s="68">
        <f>AVERAGE(M10:M33)</f>
        <v>0.60069444444444453</v>
      </c>
      <c r="N58" s="68">
        <f>AVERAGE(N10:N33)</f>
        <v>0.75347222222222221</v>
      </c>
      <c r="O58" s="68">
        <f>AVERAGE(O10:O33)</f>
        <v>0.6875</v>
      </c>
      <c r="P58">
        <f t="shared" si="17"/>
        <v>91</v>
      </c>
      <c r="Q58">
        <f t="shared" si="17"/>
        <v>55</v>
      </c>
      <c r="R58">
        <f>SUM(R10:R33)</f>
        <v>72</v>
      </c>
      <c r="S58">
        <f>SUM(S10:S33)</f>
        <v>68</v>
      </c>
      <c r="T58">
        <f>AVERAGE(T10:T33)</f>
        <v>1</v>
      </c>
      <c r="U58" s="25">
        <f>AVERAGE(U10:U33)</f>
        <v>0.59722222222222221</v>
      </c>
      <c r="V58" s="25">
        <f>AVERAGE(V10:V33)</f>
        <v>0.78472222222222232</v>
      </c>
      <c r="W58" s="25">
        <f>AVERAGE(W10:W33)</f>
        <v>0.74652777777777768</v>
      </c>
      <c r="X58">
        <f>SUM(X10:X33)</f>
        <v>179</v>
      </c>
      <c r="Y58">
        <f>SUM(Y10:Y33)</f>
        <v>109</v>
      </c>
      <c r="Z58">
        <f>SUM(Z10:Z33)</f>
        <v>138</v>
      </c>
      <c r="AA58" s="24">
        <f>SUM(AA10:AA33)</f>
        <v>128</v>
      </c>
    </row>
    <row r="59" spans="1:35">
      <c r="D59" s="37"/>
      <c r="H59">
        <f>SUM(H34:H57)</f>
        <v>94</v>
      </c>
      <c r="I59">
        <f>SUM(I34:I57)</f>
        <v>90</v>
      </c>
      <c r="J59">
        <f>SUM(J34:J57)</f>
        <v>92</v>
      </c>
      <c r="K59">
        <f>SUM(K34:K57)</f>
        <v>91</v>
      </c>
      <c r="L59" s="68">
        <f>AVERAGE(L34:L57)</f>
        <v>1</v>
      </c>
      <c r="M59" s="68">
        <f>AVERAGE(M34:M57)</f>
        <v>0.95833333333333337</v>
      </c>
      <c r="N59" s="68">
        <f>AVERAGE(N34:N57)</f>
        <v>0.97916666666666663</v>
      </c>
      <c r="O59" s="68">
        <f>AVERAGE(O34:O57)</f>
        <v>0.96875</v>
      </c>
      <c r="P59">
        <f>SUM(P34:P57)</f>
        <v>94</v>
      </c>
      <c r="Q59">
        <f>SUM(Q34:Q57)</f>
        <v>91</v>
      </c>
      <c r="R59">
        <f>SUM(R34:R57)</f>
        <v>91</v>
      </c>
      <c r="S59">
        <f>SUM(S34:S57)</f>
        <v>91</v>
      </c>
      <c r="T59">
        <f>AVERAGE(T34:T58)</f>
        <v>1</v>
      </c>
      <c r="U59" s="25">
        <f>AVERAGE(U34:U57)</f>
        <v>0.96527777777777768</v>
      </c>
      <c r="V59" s="25">
        <f>AVERAGE(V34:V57)</f>
        <v>0.96180555555555569</v>
      </c>
      <c r="W59" s="25">
        <f>AVERAGE(W34:W57)</f>
        <v>0.96527777777777768</v>
      </c>
      <c r="X59">
        <f>SUM(X34:X57)</f>
        <v>188</v>
      </c>
      <c r="Y59">
        <f>SUM(Y34:Y57)</f>
        <v>181</v>
      </c>
      <c r="Z59">
        <f>SUM(Z34:Z57)</f>
        <v>183</v>
      </c>
      <c r="AA59" s="24">
        <f>SUM(AA34:AA57)</f>
        <v>182</v>
      </c>
    </row>
    <row r="60" spans="1:35">
      <c r="D60" s="37"/>
      <c r="H60" s="15">
        <f>SUM(H10:H57)</f>
        <v>182</v>
      </c>
      <c r="I60" s="15">
        <f>SUM(I10:I57)</f>
        <v>144</v>
      </c>
      <c r="J60" s="15">
        <f>SUM(J10:J57)</f>
        <v>158</v>
      </c>
      <c r="K60" s="15"/>
      <c r="L60" s="15"/>
      <c r="M60" s="15"/>
      <c r="N60" s="15"/>
      <c r="O60" s="15"/>
      <c r="P60" s="15">
        <f>SUM(P10:P57)</f>
        <v>185</v>
      </c>
      <c r="Q60" s="15">
        <f>SUM(Q10:Q57)</f>
        <v>146</v>
      </c>
      <c r="R60" s="15">
        <f>SUM(R10:R57)</f>
        <v>163</v>
      </c>
      <c r="S60" s="15"/>
      <c r="T60" s="15"/>
      <c r="U60" s="15"/>
      <c r="V60" s="15"/>
      <c r="W60" s="15"/>
      <c r="X60">
        <f>SUM(X10:X57)</f>
        <v>367</v>
      </c>
      <c r="Y60">
        <f>SUM(Y10:Y57)</f>
        <v>290</v>
      </c>
      <c r="Z60">
        <f>SUM(Z10:Z57)</f>
        <v>321</v>
      </c>
      <c r="AA60">
        <f>SUM(AA58:AA59)</f>
        <v>310</v>
      </c>
    </row>
    <row r="65" spans="2:10">
      <c r="B65" s="1" t="s">
        <v>136</v>
      </c>
      <c r="C65" s="1"/>
      <c r="D65" s="1"/>
    </row>
    <row r="68" spans="2:10">
      <c r="B68" s="5" t="s">
        <v>138</v>
      </c>
      <c r="C68" s="5" t="s">
        <v>139</v>
      </c>
      <c r="D68" s="5" t="s">
        <v>140</v>
      </c>
      <c r="E68" s="5" t="s">
        <v>143</v>
      </c>
      <c r="F68" s="5" t="s">
        <v>141</v>
      </c>
      <c r="G68" s="5" t="s">
        <v>142</v>
      </c>
      <c r="H68" s="5" t="s">
        <v>143</v>
      </c>
      <c r="I68" s="5" t="s">
        <v>144</v>
      </c>
      <c r="J68" s="5" t="s">
        <v>145</v>
      </c>
    </row>
    <row r="69" spans="2:10">
      <c r="B69" s="5"/>
      <c r="C69" s="5"/>
      <c r="D69" s="25"/>
      <c r="E69" s="25"/>
    </row>
    <row r="70" spans="2:10">
      <c r="B70" s="26" t="s">
        <v>44</v>
      </c>
      <c r="C70" s="5"/>
      <c r="D70" s="25"/>
      <c r="E70" s="25"/>
    </row>
    <row r="71" spans="2:10">
      <c r="B71" s="5">
        <v>1</v>
      </c>
      <c r="C71" s="5">
        <v>9</v>
      </c>
      <c r="D71" s="5">
        <v>8</v>
      </c>
      <c r="E71" s="5">
        <v>7</v>
      </c>
      <c r="F71" s="5">
        <v>6</v>
      </c>
      <c r="G71" s="5">
        <v>12</v>
      </c>
      <c r="H71" s="5">
        <v>12</v>
      </c>
      <c r="I71">
        <f>SUM(C71+F71)</f>
        <v>15</v>
      </c>
      <c r="J71">
        <f>SUM(D71+G71)</f>
        <v>20</v>
      </c>
    </row>
    <row r="72" spans="2:10">
      <c r="B72" s="5">
        <v>2</v>
      </c>
      <c r="C72" s="5">
        <v>7</v>
      </c>
      <c r="D72" s="5">
        <v>8</v>
      </c>
      <c r="E72" s="5">
        <v>5</v>
      </c>
      <c r="F72" s="5">
        <v>8</v>
      </c>
      <c r="G72" s="5">
        <v>9</v>
      </c>
      <c r="H72" s="5">
        <v>9</v>
      </c>
      <c r="I72">
        <f t="shared" ref="I72:J88" si="18">SUM(C72+F72)</f>
        <v>15</v>
      </c>
      <c r="J72">
        <f t="shared" si="18"/>
        <v>17</v>
      </c>
    </row>
    <row r="73" spans="2:10">
      <c r="B73" s="5">
        <v>3</v>
      </c>
      <c r="C73" s="5">
        <v>11</v>
      </c>
      <c r="D73" s="5">
        <v>9</v>
      </c>
      <c r="E73" s="5">
        <v>9</v>
      </c>
      <c r="F73" s="5">
        <v>7</v>
      </c>
      <c r="G73" s="5">
        <v>10</v>
      </c>
      <c r="H73" s="5">
        <v>11</v>
      </c>
      <c r="I73">
        <f t="shared" si="18"/>
        <v>18</v>
      </c>
      <c r="J73">
        <f t="shared" si="18"/>
        <v>19</v>
      </c>
    </row>
    <row r="74" spans="2:10">
      <c r="B74" s="5">
        <v>4</v>
      </c>
      <c r="C74" s="5">
        <v>8</v>
      </c>
      <c r="D74" s="5">
        <v>9</v>
      </c>
      <c r="E74" s="5">
        <v>9</v>
      </c>
      <c r="F74" s="5">
        <v>7</v>
      </c>
      <c r="G74" s="5">
        <v>11</v>
      </c>
      <c r="H74" s="5">
        <v>11</v>
      </c>
      <c r="I74">
        <f t="shared" si="18"/>
        <v>15</v>
      </c>
      <c r="J74">
        <f t="shared" si="18"/>
        <v>20</v>
      </c>
    </row>
    <row r="75" spans="2:10">
      <c r="B75" s="5">
        <v>5</v>
      </c>
      <c r="C75" s="5">
        <v>5</v>
      </c>
      <c r="D75" s="5">
        <v>11</v>
      </c>
      <c r="E75" s="5">
        <v>10</v>
      </c>
      <c r="F75" s="5">
        <v>8</v>
      </c>
      <c r="G75" s="5">
        <v>9</v>
      </c>
      <c r="H75" s="5">
        <v>6</v>
      </c>
      <c r="I75">
        <f t="shared" si="18"/>
        <v>13</v>
      </c>
      <c r="J75">
        <f t="shared" si="18"/>
        <v>20</v>
      </c>
    </row>
    <row r="76" spans="2:10">
      <c r="B76" s="5">
        <v>6</v>
      </c>
      <c r="C76" s="5">
        <v>7</v>
      </c>
      <c r="D76" s="5">
        <v>9</v>
      </c>
      <c r="E76" s="5">
        <v>8</v>
      </c>
      <c r="F76" s="5">
        <v>7</v>
      </c>
      <c r="G76" s="5">
        <v>9</v>
      </c>
      <c r="H76" s="5">
        <v>7</v>
      </c>
      <c r="I76">
        <f t="shared" si="18"/>
        <v>14</v>
      </c>
      <c r="J76">
        <f t="shared" si="18"/>
        <v>18</v>
      </c>
    </row>
    <row r="77" spans="2:10">
      <c r="B77" s="5">
        <v>7</v>
      </c>
      <c r="C77" s="5">
        <v>7</v>
      </c>
      <c r="D77" s="5">
        <v>9</v>
      </c>
      <c r="E77" s="5">
        <v>9</v>
      </c>
      <c r="F77" s="5">
        <v>8</v>
      </c>
      <c r="G77" s="5">
        <v>7</v>
      </c>
      <c r="H77" s="5">
        <v>9</v>
      </c>
      <c r="I77">
        <f t="shared" si="18"/>
        <v>15</v>
      </c>
      <c r="J77">
        <f t="shared" si="18"/>
        <v>16</v>
      </c>
    </row>
    <row r="78" spans="2:10">
      <c r="B78" s="5">
        <v>8</v>
      </c>
      <c r="C78" s="5">
        <v>6</v>
      </c>
      <c r="D78" s="5">
        <v>10</v>
      </c>
      <c r="E78" s="5">
        <v>9</v>
      </c>
      <c r="F78" s="5">
        <v>5</v>
      </c>
      <c r="G78" s="5">
        <v>7</v>
      </c>
      <c r="H78" s="5">
        <v>5</v>
      </c>
      <c r="I78">
        <f t="shared" si="18"/>
        <v>11</v>
      </c>
      <c r="J78">
        <f t="shared" si="18"/>
        <v>17</v>
      </c>
    </row>
    <row r="79" spans="2:10">
      <c r="B79" s="5"/>
      <c r="C79" s="5"/>
      <c r="D79" s="5"/>
      <c r="E79" s="5"/>
    </row>
    <row r="80" spans="2:10">
      <c r="B80" s="26" t="s">
        <v>45</v>
      </c>
      <c r="C80" s="28"/>
      <c r="D80" s="5"/>
      <c r="E80" s="5"/>
    </row>
    <row r="81" spans="2:10">
      <c r="B81" s="5">
        <v>1</v>
      </c>
      <c r="C81">
        <v>10</v>
      </c>
      <c r="D81">
        <v>11</v>
      </c>
      <c r="E81">
        <v>10</v>
      </c>
      <c r="F81">
        <v>12</v>
      </c>
      <c r="G81">
        <v>12</v>
      </c>
      <c r="H81">
        <v>12</v>
      </c>
      <c r="I81">
        <f t="shared" si="18"/>
        <v>22</v>
      </c>
      <c r="J81">
        <f t="shared" si="18"/>
        <v>23</v>
      </c>
    </row>
    <row r="82" spans="2:10">
      <c r="B82" s="5">
        <v>2</v>
      </c>
      <c r="C82">
        <v>11</v>
      </c>
      <c r="D82">
        <v>11</v>
      </c>
      <c r="E82">
        <v>11</v>
      </c>
      <c r="F82">
        <v>12</v>
      </c>
      <c r="G82">
        <v>12</v>
      </c>
      <c r="H82">
        <v>12</v>
      </c>
      <c r="I82">
        <f t="shared" si="18"/>
        <v>23</v>
      </c>
      <c r="J82">
        <f t="shared" si="18"/>
        <v>23</v>
      </c>
    </row>
    <row r="83" spans="2:10">
      <c r="B83" s="5">
        <v>3</v>
      </c>
      <c r="C83">
        <v>11</v>
      </c>
      <c r="D83">
        <v>12</v>
      </c>
      <c r="E83">
        <v>11</v>
      </c>
      <c r="F83">
        <v>12</v>
      </c>
      <c r="G83">
        <v>12</v>
      </c>
      <c r="H83">
        <v>12</v>
      </c>
      <c r="I83">
        <f t="shared" si="18"/>
        <v>23</v>
      </c>
      <c r="J83">
        <f t="shared" si="18"/>
        <v>24</v>
      </c>
    </row>
    <row r="84" spans="2:10">
      <c r="B84" s="5">
        <v>4</v>
      </c>
      <c r="C84">
        <v>12</v>
      </c>
      <c r="D84">
        <v>12</v>
      </c>
      <c r="E84">
        <v>12</v>
      </c>
      <c r="F84">
        <v>12</v>
      </c>
      <c r="G84">
        <v>12</v>
      </c>
      <c r="H84">
        <v>12</v>
      </c>
      <c r="I84">
        <f t="shared" si="18"/>
        <v>24</v>
      </c>
      <c r="J84">
        <f t="shared" si="18"/>
        <v>24</v>
      </c>
    </row>
    <row r="85" spans="2:10">
      <c r="B85" s="5">
        <v>5</v>
      </c>
      <c r="C85">
        <v>12</v>
      </c>
      <c r="D85">
        <v>12</v>
      </c>
      <c r="E85">
        <v>12</v>
      </c>
      <c r="F85">
        <v>12</v>
      </c>
      <c r="G85">
        <v>12</v>
      </c>
      <c r="H85">
        <v>12</v>
      </c>
      <c r="I85">
        <f t="shared" si="18"/>
        <v>24</v>
      </c>
      <c r="J85">
        <f t="shared" si="18"/>
        <v>24</v>
      </c>
    </row>
    <row r="86" spans="2:10">
      <c r="B86" s="5">
        <v>6</v>
      </c>
      <c r="C86">
        <v>12</v>
      </c>
      <c r="D86">
        <v>12</v>
      </c>
      <c r="E86">
        <v>12</v>
      </c>
      <c r="F86">
        <v>11</v>
      </c>
      <c r="G86">
        <v>10</v>
      </c>
      <c r="H86">
        <v>10</v>
      </c>
      <c r="I86">
        <f t="shared" si="18"/>
        <v>23</v>
      </c>
      <c r="J86">
        <f t="shared" si="18"/>
        <v>22</v>
      </c>
    </row>
    <row r="87" spans="2:10">
      <c r="B87" s="5">
        <v>7</v>
      </c>
      <c r="C87">
        <v>12</v>
      </c>
      <c r="D87">
        <v>12</v>
      </c>
      <c r="E87">
        <v>12</v>
      </c>
      <c r="F87">
        <v>11</v>
      </c>
      <c r="G87">
        <v>11</v>
      </c>
      <c r="H87">
        <v>11</v>
      </c>
      <c r="I87">
        <f t="shared" si="18"/>
        <v>23</v>
      </c>
      <c r="J87">
        <f t="shared" si="18"/>
        <v>23</v>
      </c>
    </row>
    <row r="88" spans="2:10">
      <c r="B88" s="5">
        <v>8</v>
      </c>
      <c r="C88">
        <v>12</v>
      </c>
      <c r="D88">
        <v>12</v>
      </c>
      <c r="E88">
        <v>12</v>
      </c>
      <c r="F88">
        <v>11</v>
      </c>
      <c r="G88">
        <v>11</v>
      </c>
      <c r="H88">
        <v>11</v>
      </c>
      <c r="I88">
        <f t="shared" si="18"/>
        <v>23</v>
      </c>
      <c r="J88">
        <f t="shared" si="18"/>
        <v>23</v>
      </c>
    </row>
  </sheetData>
  <pageMargins left="0.75" right="0.75" top="1" bottom="1" header="0.5" footer="0.5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AK83"/>
  <sheetViews>
    <sheetView topLeftCell="W32" workbookViewId="0">
      <selection activeCell="I83" sqref="I83"/>
    </sheetView>
  </sheetViews>
  <sheetFormatPr baseColWidth="10" defaultRowHeight="15" x14ac:dyDescent="0"/>
  <sheetData>
    <row r="1" spans="3:37">
      <c r="C1" s="1" t="s">
        <v>137</v>
      </c>
      <c r="D1" s="2"/>
      <c r="E1" s="2"/>
      <c r="F1" s="2"/>
      <c r="G1" s="2"/>
      <c r="H1" s="2"/>
      <c r="I1" s="2"/>
    </row>
    <row r="2" spans="3:37">
      <c r="C2" s="2"/>
      <c r="D2" s="2" t="s">
        <v>136</v>
      </c>
      <c r="E2" s="2"/>
      <c r="F2" s="2"/>
      <c r="G2" s="2"/>
      <c r="H2" s="2"/>
      <c r="I2" s="2"/>
    </row>
    <row r="8" spans="3:37">
      <c r="O8" s="3" t="s">
        <v>0</v>
      </c>
      <c r="P8" s="4"/>
      <c r="Q8" s="14"/>
      <c r="W8" s="3" t="s">
        <v>0</v>
      </c>
      <c r="X8" s="4"/>
      <c r="Y8" s="14"/>
    </row>
    <row r="9" spans="3:37">
      <c r="O9" s="3" t="s">
        <v>53</v>
      </c>
      <c r="P9" s="4"/>
      <c r="Q9" s="14"/>
      <c r="W9" s="3" t="s">
        <v>53</v>
      </c>
      <c r="X9" s="4"/>
      <c r="Y9" s="14"/>
    </row>
    <row r="10" spans="3:37">
      <c r="C10" s="25" t="s">
        <v>1</v>
      </c>
      <c r="D10" s="25" t="s">
        <v>2</v>
      </c>
      <c r="E10" s="25" t="s">
        <v>3</v>
      </c>
      <c r="F10" s="25" t="s">
        <v>35</v>
      </c>
      <c r="G10" s="25" t="s">
        <v>36</v>
      </c>
      <c r="H10" s="25" t="s">
        <v>6</v>
      </c>
      <c r="I10" s="25" t="s">
        <v>7</v>
      </c>
      <c r="J10" s="25" t="s">
        <v>8</v>
      </c>
      <c r="K10" s="25" t="s">
        <v>9</v>
      </c>
      <c r="L10" s="25" t="s">
        <v>10</v>
      </c>
      <c r="M10" s="25" t="s">
        <v>37</v>
      </c>
      <c r="N10" s="39" t="s">
        <v>56</v>
      </c>
      <c r="O10" s="57" t="s">
        <v>57</v>
      </c>
      <c r="P10" s="58" t="s">
        <v>58</v>
      </c>
      <c r="Q10" s="59" t="s">
        <v>68</v>
      </c>
      <c r="R10" s="25" t="s">
        <v>11</v>
      </c>
      <c r="S10" s="25" t="s">
        <v>12</v>
      </c>
      <c r="T10" s="25" t="s">
        <v>13</v>
      </c>
      <c r="U10" s="25" t="s">
        <v>38</v>
      </c>
      <c r="V10" s="39" t="s">
        <v>69</v>
      </c>
      <c r="W10" s="57" t="s">
        <v>70</v>
      </c>
      <c r="X10" s="58" t="s">
        <v>71</v>
      </c>
      <c r="Y10" s="59" t="s">
        <v>72</v>
      </c>
      <c r="Z10" s="30" t="s">
        <v>14</v>
      </c>
      <c r="AA10" s="30" t="s">
        <v>15</v>
      </c>
      <c r="AB10" s="30" t="s">
        <v>16</v>
      </c>
      <c r="AC10" s="30" t="s">
        <v>39</v>
      </c>
      <c r="AE10" s="60" t="s">
        <v>62</v>
      </c>
      <c r="AF10" s="60" t="s">
        <v>63</v>
      </c>
      <c r="AG10" s="60" t="s">
        <v>89</v>
      </c>
      <c r="AH10" t="s">
        <v>17</v>
      </c>
      <c r="AI10" t="s">
        <v>64</v>
      </c>
      <c r="AJ10" t="s">
        <v>90</v>
      </c>
      <c r="AK10" t="s">
        <v>91</v>
      </c>
    </row>
    <row r="11" spans="3:37">
      <c r="C11" s="25">
        <v>1</v>
      </c>
      <c r="D11" s="25" t="s">
        <v>40</v>
      </c>
      <c r="E11" s="25">
        <v>7</v>
      </c>
      <c r="F11" s="5">
        <v>83</v>
      </c>
      <c r="G11" s="25">
        <v>1</v>
      </c>
      <c r="H11" s="25"/>
      <c r="I11" s="25">
        <v>1</v>
      </c>
      <c r="J11" s="25">
        <v>2</v>
      </c>
      <c r="K11" s="25">
        <v>0</v>
      </c>
      <c r="L11" s="25">
        <v>0</v>
      </c>
      <c r="M11" s="25">
        <v>0</v>
      </c>
      <c r="N11" s="24">
        <v>1</v>
      </c>
      <c r="O11" s="24">
        <f t="shared" ref="O11:O52" si="0">K11/J11</f>
        <v>0</v>
      </c>
      <c r="P11" s="24">
        <f t="shared" ref="P11:P52" si="1">L11/J11</f>
        <v>0</v>
      </c>
      <c r="Q11" s="24">
        <f t="shared" ref="Q11:Q52" si="2">M11/J11</f>
        <v>0</v>
      </c>
      <c r="R11" s="25">
        <v>3</v>
      </c>
      <c r="S11" s="25">
        <v>0</v>
      </c>
      <c r="T11" s="25">
        <v>0</v>
      </c>
      <c r="U11" s="25">
        <v>0</v>
      </c>
      <c r="V11" s="25">
        <v>1</v>
      </c>
      <c r="W11" s="25">
        <f>S11/R11</f>
        <v>0</v>
      </c>
      <c r="X11" s="25">
        <f>T11/R11</f>
        <v>0</v>
      </c>
      <c r="Y11" s="25">
        <f>U11/R11</f>
        <v>0</v>
      </c>
      <c r="Z11" s="31">
        <f t="shared" ref="Z11:AC52" si="3">SUM(J11+R11)</f>
        <v>5</v>
      </c>
      <c r="AA11" s="31">
        <f t="shared" si="3"/>
        <v>0</v>
      </c>
      <c r="AB11" s="31">
        <f t="shared" si="3"/>
        <v>0</v>
      </c>
      <c r="AC11" s="31">
        <f t="shared" si="3"/>
        <v>0</v>
      </c>
      <c r="AE11">
        <f>SUM(O11+W11)</f>
        <v>0</v>
      </c>
      <c r="AF11">
        <f>SUM(P11+X11)</f>
        <v>0</v>
      </c>
      <c r="AG11">
        <f>SUM(Q11+Y11)</f>
        <v>0</v>
      </c>
      <c r="AI11">
        <f>AE11/2</f>
        <v>0</v>
      </c>
      <c r="AJ11">
        <f>AF11/2</f>
        <v>0</v>
      </c>
      <c r="AK11">
        <f>AG11/2</f>
        <v>0</v>
      </c>
    </row>
    <row r="12" spans="3:37">
      <c r="C12" s="25">
        <v>2</v>
      </c>
      <c r="D12" s="25" t="s">
        <v>41</v>
      </c>
      <c r="E12" s="25">
        <v>7</v>
      </c>
      <c r="F12" s="5">
        <v>83</v>
      </c>
      <c r="G12" s="25">
        <v>1</v>
      </c>
      <c r="H12" s="25"/>
      <c r="I12" s="25">
        <v>1</v>
      </c>
      <c r="J12" s="25">
        <v>2</v>
      </c>
      <c r="K12" s="25">
        <v>0</v>
      </c>
      <c r="L12" s="25">
        <v>1</v>
      </c>
      <c r="M12" s="25">
        <v>0</v>
      </c>
      <c r="N12" s="24">
        <v>1</v>
      </c>
      <c r="O12" s="24">
        <f t="shared" si="0"/>
        <v>0</v>
      </c>
      <c r="P12" s="24">
        <f t="shared" si="1"/>
        <v>0.5</v>
      </c>
      <c r="Q12" s="24">
        <f t="shared" si="2"/>
        <v>0</v>
      </c>
      <c r="R12" s="25">
        <v>3</v>
      </c>
      <c r="S12" s="25">
        <v>0</v>
      </c>
      <c r="T12" s="25">
        <v>0</v>
      </c>
      <c r="U12" s="25">
        <v>0</v>
      </c>
      <c r="V12" s="25">
        <v>1</v>
      </c>
      <c r="W12" s="25">
        <f t="shared" ref="W12:W52" si="4">S12/R12</f>
        <v>0</v>
      </c>
      <c r="X12" s="25">
        <f t="shared" ref="X12:X52" si="5">T12/R12</f>
        <v>0</v>
      </c>
      <c r="Y12" s="25">
        <f t="shared" ref="Y12:Y52" si="6">U12/R12</f>
        <v>0</v>
      </c>
      <c r="Z12" s="31">
        <f t="shared" si="3"/>
        <v>5</v>
      </c>
      <c r="AA12" s="31">
        <f t="shared" si="3"/>
        <v>0</v>
      </c>
      <c r="AB12" s="31">
        <f t="shared" si="3"/>
        <v>1</v>
      </c>
      <c r="AC12" s="31">
        <f t="shared" si="3"/>
        <v>0</v>
      </c>
      <c r="AE12">
        <f t="shared" ref="AE12:AG52" si="7">SUM(O12+W12)</f>
        <v>0</v>
      </c>
      <c r="AF12">
        <f t="shared" si="7"/>
        <v>0.5</v>
      </c>
      <c r="AG12">
        <f t="shared" si="7"/>
        <v>0</v>
      </c>
      <c r="AI12">
        <f t="shared" ref="AI12:AK52" si="8">AE12/2</f>
        <v>0</v>
      </c>
      <c r="AJ12">
        <f t="shared" si="8"/>
        <v>0.25</v>
      </c>
      <c r="AK12">
        <f t="shared" si="8"/>
        <v>0</v>
      </c>
    </row>
    <row r="13" spans="3:37">
      <c r="C13" s="25">
        <v>3</v>
      </c>
      <c r="D13" s="25" t="s">
        <v>41</v>
      </c>
      <c r="E13" s="25">
        <v>7</v>
      </c>
      <c r="F13" s="5">
        <v>79</v>
      </c>
      <c r="G13" s="25">
        <v>1</v>
      </c>
      <c r="H13" s="25"/>
      <c r="I13" s="25">
        <v>1</v>
      </c>
      <c r="J13" s="25">
        <v>3</v>
      </c>
      <c r="K13" s="25">
        <v>0</v>
      </c>
      <c r="L13" s="25">
        <v>1</v>
      </c>
      <c r="M13" s="25">
        <v>0</v>
      </c>
      <c r="N13" s="24">
        <v>1</v>
      </c>
      <c r="O13" s="24">
        <f t="shared" si="0"/>
        <v>0</v>
      </c>
      <c r="P13" s="24">
        <f t="shared" si="1"/>
        <v>0.33333333333333331</v>
      </c>
      <c r="Q13" s="24">
        <f t="shared" si="2"/>
        <v>0</v>
      </c>
      <c r="R13" s="25">
        <v>3</v>
      </c>
      <c r="S13" s="25">
        <v>0</v>
      </c>
      <c r="T13" s="25">
        <v>0</v>
      </c>
      <c r="U13" s="25">
        <v>0</v>
      </c>
      <c r="V13" s="25">
        <v>1</v>
      </c>
      <c r="W13" s="25">
        <f t="shared" si="4"/>
        <v>0</v>
      </c>
      <c r="X13" s="25">
        <f t="shared" si="5"/>
        <v>0</v>
      </c>
      <c r="Y13" s="25">
        <f t="shared" si="6"/>
        <v>0</v>
      </c>
      <c r="Z13" s="31">
        <f t="shared" si="3"/>
        <v>6</v>
      </c>
      <c r="AA13" s="31">
        <f t="shared" si="3"/>
        <v>0</v>
      </c>
      <c r="AB13" s="31">
        <f t="shared" si="3"/>
        <v>1</v>
      </c>
      <c r="AC13" s="31">
        <f t="shared" si="3"/>
        <v>0</v>
      </c>
      <c r="AE13">
        <f t="shared" si="7"/>
        <v>0</v>
      </c>
      <c r="AF13">
        <f t="shared" si="7"/>
        <v>0.33333333333333331</v>
      </c>
      <c r="AG13">
        <f t="shared" si="7"/>
        <v>0</v>
      </c>
      <c r="AI13">
        <f t="shared" si="8"/>
        <v>0</v>
      </c>
      <c r="AJ13">
        <f t="shared" si="8"/>
        <v>0.16666666666666666</v>
      </c>
      <c r="AK13">
        <f t="shared" si="8"/>
        <v>0</v>
      </c>
    </row>
    <row r="14" spans="3:37">
      <c r="C14" s="25">
        <v>4</v>
      </c>
      <c r="D14" s="25" t="s">
        <v>40</v>
      </c>
      <c r="E14" s="25">
        <v>7</v>
      </c>
      <c r="F14" s="5">
        <v>83</v>
      </c>
      <c r="G14" s="25">
        <v>1</v>
      </c>
      <c r="H14" s="25"/>
      <c r="I14" s="25">
        <v>1</v>
      </c>
      <c r="J14" s="25">
        <v>3</v>
      </c>
      <c r="K14" s="25">
        <v>0</v>
      </c>
      <c r="L14" s="25">
        <v>0</v>
      </c>
      <c r="M14" s="25">
        <v>0</v>
      </c>
      <c r="N14" s="24">
        <v>1</v>
      </c>
      <c r="O14" s="24">
        <f t="shared" si="0"/>
        <v>0</v>
      </c>
      <c r="P14" s="24">
        <f t="shared" si="1"/>
        <v>0</v>
      </c>
      <c r="Q14" s="24">
        <f t="shared" si="2"/>
        <v>0</v>
      </c>
      <c r="R14" s="25">
        <v>3</v>
      </c>
      <c r="S14" s="25">
        <v>2</v>
      </c>
      <c r="T14" s="25">
        <v>3</v>
      </c>
      <c r="U14" s="25">
        <v>1</v>
      </c>
      <c r="V14" s="25">
        <v>1</v>
      </c>
      <c r="W14" s="25">
        <f t="shared" si="4"/>
        <v>0.66666666666666663</v>
      </c>
      <c r="X14" s="25">
        <f t="shared" si="5"/>
        <v>1</v>
      </c>
      <c r="Y14" s="25">
        <f t="shared" si="6"/>
        <v>0.33333333333333331</v>
      </c>
      <c r="Z14" s="31">
        <f t="shared" si="3"/>
        <v>6</v>
      </c>
      <c r="AA14" s="31">
        <f t="shared" si="3"/>
        <v>2</v>
      </c>
      <c r="AB14" s="31">
        <f t="shared" si="3"/>
        <v>3</v>
      </c>
      <c r="AC14" s="31">
        <f t="shared" si="3"/>
        <v>1</v>
      </c>
      <c r="AE14">
        <f t="shared" si="7"/>
        <v>0.66666666666666663</v>
      </c>
      <c r="AF14">
        <f t="shared" si="7"/>
        <v>1</v>
      </c>
      <c r="AG14">
        <f t="shared" si="7"/>
        <v>0.33333333333333331</v>
      </c>
      <c r="AI14">
        <f t="shared" si="8"/>
        <v>0.33333333333333331</v>
      </c>
      <c r="AJ14">
        <f t="shared" si="8"/>
        <v>0.5</v>
      </c>
      <c r="AK14">
        <f t="shared" si="8"/>
        <v>0.16666666666666666</v>
      </c>
    </row>
    <row r="15" spans="3:37">
      <c r="C15" s="25">
        <v>5</v>
      </c>
      <c r="D15" s="25" t="s">
        <v>40</v>
      </c>
      <c r="E15" s="25">
        <v>7</v>
      </c>
      <c r="F15" s="5">
        <v>79</v>
      </c>
      <c r="G15" s="25">
        <v>1</v>
      </c>
      <c r="H15" s="25"/>
      <c r="I15" s="25">
        <v>1</v>
      </c>
      <c r="J15" s="25">
        <v>3</v>
      </c>
      <c r="K15" s="25">
        <v>0</v>
      </c>
      <c r="L15" s="25">
        <v>1</v>
      </c>
      <c r="M15" s="25">
        <v>0</v>
      </c>
      <c r="N15" s="24">
        <v>1</v>
      </c>
      <c r="O15" s="24">
        <f t="shared" si="0"/>
        <v>0</v>
      </c>
      <c r="P15" s="24">
        <f t="shared" si="1"/>
        <v>0.33333333333333331</v>
      </c>
      <c r="Q15" s="24">
        <f t="shared" si="2"/>
        <v>0</v>
      </c>
      <c r="R15" s="25">
        <v>3</v>
      </c>
      <c r="S15" s="25">
        <v>0</v>
      </c>
      <c r="T15" s="25">
        <v>0</v>
      </c>
      <c r="U15" s="25">
        <v>0</v>
      </c>
      <c r="V15" s="65">
        <v>1</v>
      </c>
      <c r="W15" s="25">
        <f t="shared" si="4"/>
        <v>0</v>
      </c>
      <c r="X15" s="25">
        <f t="shared" si="5"/>
        <v>0</v>
      </c>
      <c r="Y15" s="25">
        <f t="shared" si="6"/>
        <v>0</v>
      </c>
      <c r="Z15" s="31">
        <f t="shared" si="3"/>
        <v>6</v>
      </c>
      <c r="AA15" s="31">
        <f t="shared" si="3"/>
        <v>0</v>
      </c>
      <c r="AB15" s="31">
        <f t="shared" si="3"/>
        <v>1</v>
      </c>
      <c r="AC15" s="31">
        <f t="shared" si="3"/>
        <v>0</v>
      </c>
      <c r="AE15">
        <f t="shared" si="7"/>
        <v>0</v>
      </c>
      <c r="AF15">
        <f t="shared" si="7"/>
        <v>0.33333333333333331</v>
      </c>
      <c r="AG15">
        <f t="shared" si="7"/>
        <v>0</v>
      </c>
      <c r="AI15">
        <f t="shared" si="8"/>
        <v>0</v>
      </c>
      <c r="AJ15">
        <f t="shared" si="8"/>
        <v>0.16666666666666666</v>
      </c>
      <c r="AK15">
        <f t="shared" si="8"/>
        <v>0</v>
      </c>
    </row>
    <row r="16" spans="3:37">
      <c r="C16" s="25">
        <v>6</v>
      </c>
      <c r="D16" s="25" t="s">
        <v>41</v>
      </c>
      <c r="E16" s="25">
        <v>7</v>
      </c>
      <c r="F16" s="5">
        <v>79</v>
      </c>
      <c r="G16" s="25">
        <v>1</v>
      </c>
      <c r="H16" s="25"/>
      <c r="I16" s="25">
        <v>1</v>
      </c>
      <c r="J16" s="25">
        <v>3</v>
      </c>
      <c r="K16" s="25">
        <v>0</v>
      </c>
      <c r="L16" s="25">
        <v>1</v>
      </c>
      <c r="M16" s="25">
        <v>0</v>
      </c>
      <c r="N16" s="24">
        <v>1</v>
      </c>
      <c r="O16" s="24">
        <f t="shared" si="0"/>
        <v>0</v>
      </c>
      <c r="P16" s="24">
        <f t="shared" si="1"/>
        <v>0.33333333333333331</v>
      </c>
      <c r="Q16" s="24">
        <f t="shared" si="2"/>
        <v>0</v>
      </c>
      <c r="R16" s="25">
        <v>1</v>
      </c>
      <c r="S16" s="25">
        <v>1</v>
      </c>
      <c r="T16" s="25">
        <v>1</v>
      </c>
      <c r="U16" s="25">
        <v>0</v>
      </c>
      <c r="V16" s="25">
        <v>1</v>
      </c>
      <c r="W16" s="25">
        <f t="shared" si="4"/>
        <v>1</v>
      </c>
      <c r="X16" s="25">
        <f t="shared" si="5"/>
        <v>1</v>
      </c>
      <c r="Y16" s="25">
        <f t="shared" si="6"/>
        <v>0</v>
      </c>
      <c r="Z16" s="31">
        <f t="shared" si="3"/>
        <v>4</v>
      </c>
      <c r="AA16" s="31">
        <f t="shared" si="3"/>
        <v>1</v>
      </c>
      <c r="AB16" s="31">
        <f t="shared" si="3"/>
        <v>2</v>
      </c>
      <c r="AC16" s="31">
        <f t="shared" si="3"/>
        <v>0</v>
      </c>
      <c r="AE16">
        <f t="shared" si="7"/>
        <v>1</v>
      </c>
      <c r="AF16">
        <f t="shared" si="7"/>
        <v>1.3333333333333333</v>
      </c>
      <c r="AG16">
        <f t="shared" si="7"/>
        <v>0</v>
      </c>
      <c r="AI16">
        <f t="shared" si="8"/>
        <v>0.5</v>
      </c>
      <c r="AJ16">
        <f t="shared" si="8"/>
        <v>0.66666666666666663</v>
      </c>
      <c r="AK16">
        <f t="shared" si="8"/>
        <v>0</v>
      </c>
    </row>
    <row r="17" spans="3:37">
      <c r="C17" s="25">
        <v>7</v>
      </c>
      <c r="D17" s="25" t="s">
        <v>41</v>
      </c>
      <c r="E17" s="25">
        <v>7</v>
      </c>
      <c r="F17" s="5">
        <v>80</v>
      </c>
      <c r="G17" s="25">
        <v>1</v>
      </c>
      <c r="H17" s="25"/>
      <c r="I17" s="25">
        <v>1</v>
      </c>
      <c r="J17" s="25">
        <v>2</v>
      </c>
      <c r="K17" s="25">
        <v>0</v>
      </c>
      <c r="L17" s="25">
        <v>0</v>
      </c>
      <c r="M17" s="25">
        <v>0</v>
      </c>
      <c r="N17" s="24">
        <v>1</v>
      </c>
      <c r="O17" s="24">
        <f t="shared" si="0"/>
        <v>0</v>
      </c>
      <c r="P17" s="24">
        <f t="shared" si="1"/>
        <v>0</v>
      </c>
      <c r="Q17" s="24">
        <f t="shared" si="2"/>
        <v>0</v>
      </c>
      <c r="R17" s="25">
        <v>3</v>
      </c>
      <c r="S17" s="25">
        <v>0</v>
      </c>
      <c r="T17" s="25">
        <v>0</v>
      </c>
      <c r="U17" s="25">
        <v>0</v>
      </c>
      <c r="V17" s="25">
        <v>1</v>
      </c>
      <c r="W17" s="25">
        <f t="shared" si="4"/>
        <v>0</v>
      </c>
      <c r="X17" s="25">
        <f t="shared" si="5"/>
        <v>0</v>
      </c>
      <c r="Y17" s="25">
        <f t="shared" si="6"/>
        <v>0</v>
      </c>
      <c r="Z17" s="31">
        <f t="shared" si="3"/>
        <v>5</v>
      </c>
      <c r="AA17" s="31">
        <f t="shared" si="3"/>
        <v>0</v>
      </c>
      <c r="AB17" s="31">
        <f t="shared" si="3"/>
        <v>0</v>
      </c>
      <c r="AC17" s="31">
        <f t="shared" si="3"/>
        <v>0</v>
      </c>
      <c r="AE17">
        <f t="shared" si="7"/>
        <v>0</v>
      </c>
      <c r="AF17">
        <f t="shared" si="7"/>
        <v>0</v>
      </c>
      <c r="AG17">
        <f t="shared" si="7"/>
        <v>0</v>
      </c>
      <c r="AI17">
        <f t="shared" si="8"/>
        <v>0</v>
      </c>
      <c r="AJ17">
        <f t="shared" si="8"/>
        <v>0</v>
      </c>
      <c r="AK17">
        <f t="shared" si="8"/>
        <v>0</v>
      </c>
    </row>
    <row r="18" spans="3:37">
      <c r="C18" s="25">
        <v>8</v>
      </c>
      <c r="D18" s="25" t="s">
        <v>41</v>
      </c>
      <c r="E18" s="25">
        <v>7</v>
      </c>
      <c r="F18" s="5">
        <v>81</v>
      </c>
      <c r="G18" s="25">
        <v>1</v>
      </c>
      <c r="H18" s="25"/>
      <c r="I18" s="25">
        <v>1</v>
      </c>
      <c r="J18" s="25">
        <v>3</v>
      </c>
      <c r="K18" s="25">
        <v>0</v>
      </c>
      <c r="L18" s="25">
        <v>0</v>
      </c>
      <c r="M18" s="25">
        <v>1</v>
      </c>
      <c r="N18" s="24">
        <v>1</v>
      </c>
      <c r="O18" s="24">
        <f t="shared" si="0"/>
        <v>0</v>
      </c>
      <c r="P18" s="24">
        <f t="shared" si="1"/>
        <v>0</v>
      </c>
      <c r="Q18" s="24">
        <f t="shared" si="2"/>
        <v>0.33333333333333331</v>
      </c>
      <c r="R18" s="25">
        <v>3</v>
      </c>
      <c r="S18" s="25">
        <v>1</v>
      </c>
      <c r="T18" s="25">
        <v>1</v>
      </c>
      <c r="U18" s="25">
        <v>0</v>
      </c>
      <c r="V18" s="25">
        <v>1</v>
      </c>
      <c r="W18" s="25">
        <f t="shared" si="4"/>
        <v>0.33333333333333331</v>
      </c>
      <c r="X18" s="25">
        <f t="shared" si="5"/>
        <v>0.33333333333333331</v>
      </c>
      <c r="Y18" s="25">
        <f t="shared" si="6"/>
        <v>0</v>
      </c>
      <c r="Z18" s="31">
        <f t="shared" si="3"/>
        <v>6</v>
      </c>
      <c r="AA18" s="31">
        <f t="shared" si="3"/>
        <v>1</v>
      </c>
      <c r="AB18" s="31">
        <f t="shared" si="3"/>
        <v>1</v>
      </c>
      <c r="AC18" s="31">
        <f t="shared" si="3"/>
        <v>1</v>
      </c>
      <c r="AE18">
        <f t="shared" si="7"/>
        <v>0.33333333333333331</v>
      </c>
      <c r="AF18">
        <f t="shared" si="7"/>
        <v>0.33333333333333331</v>
      </c>
      <c r="AG18">
        <f t="shared" si="7"/>
        <v>0.33333333333333331</v>
      </c>
      <c r="AI18">
        <f t="shared" si="8"/>
        <v>0.16666666666666666</v>
      </c>
      <c r="AJ18">
        <f t="shared" si="8"/>
        <v>0.16666666666666666</v>
      </c>
      <c r="AK18">
        <f t="shared" si="8"/>
        <v>0.16666666666666666</v>
      </c>
    </row>
    <row r="19" spans="3:37">
      <c r="C19" s="25">
        <v>9</v>
      </c>
      <c r="D19" s="25" t="s">
        <v>40</v>
      </c>
      <c r="E19" s="25">
        <v>7</v>
      </c>
      <c r="F19" s="5">
        <v>82</v>
      </c>
      <c r="G19" s="25">
        <v>1</v>
      </c>
      <c r="H19" s="25"/>
      <c r="I19" s="25">
        <v>1</v>
      </c>
      <c r="J19" s="25">
        <v>3</v>
      </c>
      <c r="K19" s="25">
        <v>0</v>
      </c>
      <c r="L19" s="25">
        <v>3</v>
      </c>
      <c r="M19" s="25">
        <v>3</v>
      </c>
      <c r="N19" s="24">
        <v>1</v>
      </c>
      <c r="O19" s="24">
        <f t="shared" si="0"/>
        <v>0</v>
      </c>
      <c r="P19" s="24">
        <f t="shared" si="1"/>
        <v>1</v>
      </c>
      <c r="Q19" s="24">
        <f t="shared" si="2"/>
        <v>1</v>
      </c>
      <c r="R19" s="25">
        <v>2</v>
      </c>
      <c r="S19" s="25">
        <v>0</v>
      </c>
      <c r="T19" s="25">
        <v>0</v>
      </c>
      <c r="U19" s="25">
        <v>0</v>
      </c>
      <c r="V19" s="25">
        <v>1</v>
      </c>
      <c r="W19" s="25">
        <f t="shared" si="4"/>
        <v>0</v>
      </c>
      <c r="X19" s="25">
        <f t="shared" si="5"/>
        <v>0</v>
      </c>
      <c r="Y19" s="25">
        <f t="shared" si="6"/>
        <v>0</v>
      </c>
      <c r="Z19" s="31">
        <f t="shared" si="3"/>
        <v>5</v>
      </c>
      <c r="AA19" s="31">
        <f t="shared" si="3"/>
        <v>0</v>
      </c>
      <c r="AB19" s="31">
        <f t="shared" si="3"/>
        <v>3</v>
      </c>
      <c r="AC19" s="31">
        <f t="shared" si="3"/>
        <v>3</v>
      </c>
      <c r="AE19">
        <f t="shared" si="7"/>
        <v>0</v>
      </c>
      <c r="AF19">
        <f t="shared" si="7"/>
        <v>1</v>
      </c>
      <c r="AG19">
        <f t="shared" si="7"/>
        <v>1</v>
      </c>
      <c r="AI19">
        <f t="shared" si="8"/>
        <v>0</v>
      </c>
      <c r="AJ19">
        <f t="shared" si="8"/>
        <v>0.5</v>
      </c>
      <c r="AK19">
        <f t="shared" si="8"/>
        <v>0.5</v>
      </c>
    </row>
    <row r="20" spans="3:37">
      <c r="C20" s="25">
        <v>10</v>
      </c>
      <c r="D20" s="25" t="s">
        <v>40</v>
      </c>
      <c r="E20" s="25">
        <v>7</v>
      </c>
      <c r="F20" s="5">
        <v>83</v>
      </c>
      <c r="G20" s="25">
        <v>1</v>
      </c>
      <c r="H20" s="25"/>
      <c r="I20" s="25">
        <v>1</v>
      </c>
      <c r="J20" s="25">
        <v>3</v>
      </c>
      <c r="K20" s="25">
        <v>0</v>
      </c>
      <c r="L20" s="25">
        <v>1</v>
      </c>
      <c r="M20" s="25">
        <v>0</v>
      </c>
      <c r="N20" s="24">
        <v>1</v>
      </c>
      <c r="O20" s="24">
        <f t="shared" si="0"/>
        <v>0</v>
      </c>
      <c r="P20" s="24">
        <f t="shared" si="1"/>
        <v>0.33333333333333331</v>
      </c>
      <c r="Q20" s="24">
        <f t="shared" si="2"/>
        <v>0</v>
      </c>
      <c r="R20" s="25">
        <v>3</v>
      </c>
      <c r="S20" s="25">
        <v>0</v>
      </c>
      <c r="T20" s="25">
        <v>0</v>
      </c>
      <c r="U20" s="25">
        <v>0</v>
      </c>
      <c r="V20" s="65">
        <v>1</v>
      </c>
      <c r="W20" s="25">
        <f t="shared" si="4"/>
        <v>0</v>
      </c>
      <c r="X20" s="25">
        <f t="shared" si="5"/>
        <v>0</v>
      </c>
      <c r="Y20" s="25">
        <f t="shared" si="6"/>
        <v>0</v>
      </c>
      <c r="Z20" s="31">
        <f t="shared" si="3"/>
        <v>6</v>
      </c>
      <c r="AA20" s="31">
        <f t="shared" si="3"/>
        <v>0</v>
      </c>
      <c r="AB20" s="31">
        <f t="shared" si="3"/>
        <v>1</v>
      </c>
      <c r="AC20" s="31">
        <f t="shared" si="3"/>
        <v>0</v>
      </c>
      <c r="AE20">
        <f t="shared" si="7"/>
        <v>0</v>
      </c>
      <c r="AF20">
        <f t="shared" si="7"/>
        <v>0.33333333333333331</v>
      </c>
      <c r="AG20">
        <f t="shared" si="7"/>
        <v>0</v>
      </c>
      <c r="AI20">
        <f t="shared" si="8"/>
        <v>0</v>
      </c>
      <c r="AJ20">
        <f t="shared" si="8"/>
        <v>0.16666666666666666</v>
      </c>
      <c r="AK20">
        <f t="shared" si="8"/>
        <v>0</v>
      </c>
    </row>
    <row r="21" spans="3:37">
      <c r="C21" s="25">
        <v>11</v>
      </c>
      <c r="D21" s="25" t="s">
        <v>41</v>
      </c>
      <c r="E21" s="25">
        <v>7</v>
      </c>
      <c r="F21" s="5">
        <v>82</v>
      </c>
      <c r="G21" s="25">
        <v>1</v>
      </c>
      <c r="H21" s="25"/>
      <c r="I21" s="25">
        <v>1</v>
      </c>
      <c r="J21" s="25">
        <v>3</v>
      </c>
      <c r="K21" s="25">
        <v>0</v>
      </c>
      <c r="L21" s="25">
        <v>2</v>
      </c>
      <c r="M21" s="25">
        <v>3</v>
      </c>
      <c r="N21" s="24">
        <v>1</v>
      </c>
      <c r="O21" s="24">
        <f t="shared" si="0"/>
        <v>0</v>
      </c>
      <c r="P21" s="24">
        <f t="shared" si="1"/>
        <v>0.66666666666666663</v>
      </c>
      <c r="Q21" s="24">
        <f t="shared" si="2"/>
        <v>1</v>
      </c>
      <c r="R21" s="25">
        <v>3</v>
      </c>
      <c r="S21" s="25">
        <v>0</v>
      </c>
      <c r="T21" s="25">
        <v>0</v>
      </c>
      <c r="U21" s="25">
        <v>0</v>
      </c>
      <c r="V21" s="25">
        <v>1</v>
      </c>
      <c r="W21" s="25">
        <f t="shared" si="4"/>
        <v>0</v>
      </c>
      <c r="X21" s="25">
        <f t="shared" si="5"/>
        <v>0</v>
      </c>
      <c r="Y21" s="25">
        <f t="shared" si="6"/>
        <v>0</v>
      </c>
      <c r="Z21" s="31">
        <f t="shared" si="3"/>
        <v>6</v>
      </c>
      <c r="AA21" s="31">
        <f t="shared" si="3"/>
        <v>0</v>
      </c>
      <c r="AB21" s="31">
        <f t="shared" si="3"/>
        <v>2</v>
      </c>
      <c r="AC21" s="31">
        <f t="shared" si="3"/>
        <v>3</v>
      </c>
      <c r="AE21">
        <f t="shared" si="7"/>
        <v>0</v>
      </c>
      <c r="AF21">
        <f t="shared" si="7"/>
        <v>0.66666666666666663</v>
      </c>
      <c r="AG21">
        <f t="shared" si="7"/>
        <v>1</v>
      </c>
      <c r="AI21">
        <f t="shared" si="8"/>
        <v>0</v>
      </c>
      <c r="AJ21">
        <f t="shared" si="8"/>
        <v>0.33333333333333331</v>
      </c>
      <c r="AK21">
        <f t="shared" si="8"/>
        <v>0.5</v>
      </c>
    </row>
    <row r="22" spans="3:37">
      <c r="C22" s="9">
        <v>12</v>
      </c>
      <c r="D22" s="9" t="s">
        <v>41</v>
      </c>
      <c r="E22" s="9">
        <v>7</v>
      </c>
      <c r="F22" s="9">
        <v>79</v>
      </c>
      <c r="G22" s="9">
        <v>2</v>
      </c>
      <c r="H22" s="9"/>
      <c r="I22" s="9">
        <v>1</v>
      </c>
      <c r="J22" s="9">
        <v>3</v>
      </c>
      <c r="K22" s="9">
        <v>1</v>
      </c>
      <c r="L22" s="9">
        <v>0</v>
      </c>
      <c r="M22" s="9">
        <v>0</v>
      </c>
      <c r="N22" s="66">
        <v>1</v>
      </c>
      <c r="O22" s="66">
        <f t="shared" si="0"/>
        <v>0.33333333333333331</v>
      </c>
      <c r="P22" s="66">
        <f t="shared" si="1"/>
        <v>0</v>
      </c>
      <c r="Q22" s="66">
        <f t="shared" si="2"/>
        <v>0</v>
      </c>
      <c r="R22" s="9">
        <v>2</v>
      </c>
      <c r="S22" s="9">
        <v>1</v>
      </c>
      <c r="T22" s="9">
        <v>2</v>
      </c>
      <c r="U22" s="9">
        <v>0</v>
      </c>
      <c r="V22" s="67">
        <v>1</v>
      </c>
      <c r="W22" s="9">
        <f t="shared" si="4"/>
        <v>0.5</v>
      </c>
      <c r="X22" s="9">
        <f t="shared" si="5"/>
        <v>1</v>
      </c>
      <c r="Y22" s="9">
        <f t="shared" si="6"/>
        <v>0</v>
      </c>
      <c r="Z22" s="42">
        <f t="shared" si="3"/>
        <v>5</v>
      </c>
      <c r="AA22" s="42">
        <f t="shared" si="3"/>
        <v>2</v>
      </c>
      <c r="AB22" s="42">
        <f t="shared" si="3"/>
        <v>2</v>
      </c>
      <c r="AC22" s="42">
        <f t="shared" si="3"/>
        <v>0</v>
      </c>
      <c r="AE22">
        <f t="shared" si="7"/>
        <v>0.83333333333333326</v>
      </c>
      <c r="AF22">
        <f t="shared" si="7"/>
        <v>1</v>
      </c>
      <c r="AG22">
        <f t="shared" si="7"/>
        <v>0</v>
      </c>
      <c r="AI22">
        <f t="shared" si="8"/>
        <v>0.41666666666666663</v>
      </c>
      <c r="AJ22">
        <f t="shared" si="8"/>
        <v>0.5</v>
      </c>
      <c r="AK22">
        <f t="shared" si="8"/>
        <v>0</v>
      </c>
    </row>
    <row r="23" spans="3:37">
      <c r="C23" s="9">
        <v>13</v>
      </c>
      <c r="D23" s="9" t="s">
        <v>40</v>
      </c>
      <c r="E23" s="9">
        <v>7</v>
      </c>
      <c r="F23" s="9">
        <v>83</v>
      </c>
      <c r="G23" s="9">
        <v>2</v>
      </c>
      <c r="H23" s="9"/>
      <c r="I23" s="9">
        <v>1</v>
      </c>
      <c r="J23" s="9">
        <v>3</v>
      </c>
      <c r="K23" s="9">
        <v>0</v>
      </c>
      <c r="L23" s="9">
        <v>0</v>
      </c>
      <c r="M23" s="9">
        <v>0</v>
      </c>
      <c r="N23" s="66">
        <v>1</v>
      </c>
      <c r="O23" s="66">
        <f t="shared" si="0"/>
        <v>0</v>
      </c>
      <c r="P23" s="66">
        <f t="shared" si="1"/>
        <v>0</v>
      </c>
      <c r="Q23" s="66">
        <f t="shared" si="2"/>
        <v>0</v>
      </c>
      <c r="R23" s="9">
        <v>3</v>
      </c>
      <c r="S23" s="9">
        <v>3</v>
      </c>
      <c r="T23" s="9">
        <v>3</v>
      </c>
      <c r="U23" s="9">
        <v>1</v>
      </c>
      <c r="V23" s="9">
        <v>1</v>
      </c>
      <c r="W23" s="9">
        <f t="shared" si="4"/>
        <v>1</v>
      </c>
      <c r="X23" s="9">
        <f t="shared" si="5"/>
        <v>1</v>
      </c>
      <c r="Y23" s="9">
        <f t="shared" si="6"/>
        <v>0.33333333333333331</v>
      </c>
      <c r="Z23" s="42">
        <f t="shared" si="3"/>
        <v>6</v>
      </c>
      <c r="AA23" s="42">
        <f t="shared" si="3"/>
        <v>3</v>
      </c>
      <c r="AB23" s="42">
        <f t="shared" si="3"/>
        <v>3</v>
      </c>
      <c r="AC23" s="42">
        <f t="shared" si="3"/>
        <v>1</v>
      </c>
      <c r="AE23">
        <f t="shared" si="7"/>
        <v>1</v>
      </c>
      <c r="AF23">
        <f t="shared" si="7"/>
        <v>1</v>
      </c>
      <c r="AG23">
        <f t="shared" si="7"/>
        <v>0.33333333333333331</v>
      </c>
      <c r="AI23">
        <f t="shared" si="8"/>
        <v>0.5</v>
      </c>
      <c r="AJ23">
        <f t="shared" si="8"/>
        <v>0.5</v>
      </c>
      <c r="AK23">
        <f t="shared" si="8"/>
        <v>0.16666666666666666</v>
      </c>
    </row>
    <row r="24" spans="3:37">
      <c r="C24" s="9">
        <v>14</v>
      </c>
      <c r="D24" s="9" t="s">
        <v>40</v>
      </c>
      <c r="E24" s="9">
        <v>7</v>
      </c>
      <c r="F24" s="9">
        <v>82</v>
      </c>
      <c r="G24" s="9">
        <v>2</v>
      </c>
      <c r="H24" s="9"/>
      <c r="I24" s="9">
        <v>1</v>
      </c>
      <c r="J24" s="9">
        <v>3</v>
      </c>
      <c r="K24" s="9">
        <v>0</v>
      </c>
      <c r="L24" s="9">
        <v>1</v>
      </c>
      <c r="M24" s="9">
        <v>0</v>
      </c>
      <c r="N24" s="66">
        <v>1</v>
      </c>
      <c r="O24" s="66">
        <f t="shared" si="0"/>
        <v>0</v>
      </c>
      <c r="P24" s="66">
        <f t="shared" si="1"/>
        <v>0.33333333333333331</v>
      </c>
      <c r="Q24" s="66">
        <f t="shared" si="2"/>
        <v>0</v>
      </c>
      <c r="R24" s="9">
        <v>3</v>
      </c>
      <c r="S24" s="9">
        <v>0</v>
      </c>
      <c r="T24" s="9">
        <v>0</v>
      </c>
      <c r="U24" s="9">
        <v>0</v>
      </c>
      <c r="V24" s="9">
        <v>1</v>
      </c>
      <c r="W24" s="9">
        <f t="shared" si="4"/>
        <v>0</v>
      </c>
      <c r="X24" s="9">
        <f t="shared" si="5"/>
        <v>0</v>
      </c>
      <c r="Y24" s="9">
        <f t="shared" si="6"/>
        <v>0</v>
      </c>
      <c r="Z24" s="42">
        <f t="shared" si="3"/>
        <v>6</v>
      </c>
      <c r="AA24" s="42">
        <f t="shared" si="3"/>
        <v>0</v>
      </c>
      <c r="AB24" s="42">
        <f t="shared" si="3"/>
        <v>1</v>
      </c>
      <c r="AC24" s="42">
        <f t="shared" si="3"/>
        <v>0</v>
      </c>
      <c r="AE24">
        <f t="shared" si="7"/>
        <v>0</v>
      </c>
      <c r="AF24">
        <f t="shared" si="7"/>
        <v>0.33333333333333331</v>
      </c>
      <c r="AG24">
        <f t="shared" si="7"/>
        <v>0</v>
      </c>
      <c r="AI24">
        <f t="shared" si="8"/>
        <v>0</v>
      </c>
      <c r="AJ24">
        <f t="shared" si="8"/>
        <v>0.16666666666666666</v>
      </c>
      <c r="AK24">
        <f t="shared" si="8"/>
        <v>0</v>
      </c>
    </row>
    <row r="25" spans="3:37">
      <c r="C25" s="9">
        <v>15</v>
      </c>
      <c r="D25" s="9" t="s">
        <v>40</v>
      </c>
      <c r="E25" s="9">
        <v>7</v>
      </c>
      <c r="F25" s="9">
        <v>79</v>
      </c>
      <c r="G25" s="9">
        <v>2</v>
      </c>
      <c r="H25" s="9"/>
      <c r="I25" s="9">
        <v>1</v>
      </c>
      <c r="J25" s="9">
        <v>1</v>
      </c>
      <c r="K25" s="9">
        <v>3</v>
      </c>
      <c r="L25" s="9">
        <v>0</v>
      </c>
      <c r="M25" s="9">
        <v>0</v>
      </c>
      <c r="N25" s="66">
        <v>1</v>
      </c>
      <c r="O25" s="66">
        <f t="shared" si="0"/>
        <v>3</v>
      </c>
      <c r="P25" s="66">
        <f t="shared" si="1"/>
        <v>0</v>
      </c>
      <c r="Q25" s="66">
        <f t="shared" si="2"/>
        <v>0</v>
      </c>
      <c r="R25" s="9">
        <v>3</v>
      </c>
      <c r="S25" s="9">
        <v>2</v>
      </c>
      <c r="T25" s="9">
        <v>2</v>
      </c>
      <c r="U25" s="9">
        <v>0</v>
      </c>
      <c r="V25" s="9">
        <v>1</v>
      </c>
      <c r="W25" s="9">
        <f t="shared" si="4"/>
        <v>0.66666666666666663</v>
      </c>
      <c r="X25" s="9">
        <f t="shared" si="5"/>
        <v>0.66666666666666663</v>
      </c>
      <c r="Y25" s="9">
        <f t="shared" si="6"/>
        <v>0</v>
      </c>
      <c r="Z25" s="42">
        <f t="shared" si="3"/>
        <v>4</v>
      </c>
      <c r="AA25" s="42">
        <f t="shared" si="3"/>
        <v>5</v>
      </c>
      <c r="AB25" s="42">
        <f t="shared" si="3"/>
        <v>2</v>
      </c>
      <c r="AC25" s="42">
        <f t="shared" si="3"/>
        <v>0</v>
      </c>
      <c r="AE25">
        <f t="shared" si="7"/>
        <v>3.6666666666666665</v>
      </c>
      <c r="AF25">
        <f t="shared" si="7"/>
        <v>0.66666666666666663</v>
      </c>
      <c r="AG25">
        <f t="shared" si="7"/>
        <v>0</v>
      </c>
      <c r="AI25">
        <f t="shared" si="8"/>
        <v>1.8333333333333333</v>
      </c>
      <c r="AJ25">
        <f t="shared" si="8"/>
        <v>0.33333333333333331</v>
      </c>
      <c r="AK25">
        <f t="shared" si="8"/>
        <v>0</v>
      </c>
    </row>
    <row r="26" spans="3:37">
      <c r="C26" s="9">
        <v>16</v>
      </c>
      <c r="D26" s="9" t="s">
        <v>40</v>
      </c>
      <c r="E26" s="9">
        <v>7</v>
      </c>
      <c r="F26" s="9">
        <v>79</v>
      </c>
      <c r="G26" s="9">
        <v>2</v>
      </c>
      <c r="H26" s="9"/>
      <c r="I26" s="9">
        <v>1</v>
      </c>
      <c r="J26" s="9">
        <v>3</v>
      </c>
      <c r="K26" s="9">
        <v>0</v>
      </c>
      <c r="L26" s="9">
        <v>3</v>
      </c>
      <c r="M26" s="9">
        <v>0</v>
      </c>
      <c r="N26" s="66">
        <v>1</v>
      </c>
      <c r="O26" s="66">
        <f t="shared" si="0"/>
        <v>0</v>
      </c>
      <c r="P26" s="66">
        <f t="shared" si="1"/>
        <v>1</v>
      </c>
      <c r="Q26" s="66">
        <f t="shared" si="2"/>
        <v>0</v>
      </c>
      <c r="R26" s="9">
        <v>3</v>
      </c>
      <c r="S26" s="9">
        <v>2</v>
      </c>
      <c r="T26" s="9">
        <v>1</v>
      </c>
      <c r="U26" s="9">
        <v>0</v>
      </c>
      <c r="V26" s="9">
        <v>1</v>
      </c>
      <c r="W26" s="9">
        <f t="shared" si="4"/>
        <v>0.66666666666666663</v>
      </c>
      <c r="X26" s="9">
        <f t="shared" si="5"/>
        <v>0.33333333333333331</v>
      </c>
      <c r="Y26" s="9">
        <f t="shared" si="6"/>
        <v>0</v>
      </c>
      <c r="Z26" s="42">
        <f t="shared" si="3"/>
        <v>6</v>
      </c>
      <c r="AA26" s="42">
        <f t="shared" si="3"/>
        <v>2</v>
      </c>
      <c r="AB26" s="42">
        <f t="shared" si="3"/>
        <v>4</v>
      </c>
      <c r="AC26" s="42">
        <f t="shared" si="3"/>
        <v>0</v>
      </c>
      <c r="AE26">
        <f t="shared" si="7"/>
        <v>0.66666666666666663</v>
      </c>
      <c r="AF26">
        <f t="shared" si="7"/>
        <v>1.3333333333333333</v>
      </c>
      <c r="AG26">
        <f t="shared" si="7"/>
        <v>0</v>
      </c>
      <c r="AI26">
        <f t="shared" si="8"/>
        <v>0.33333333333333331</v>
      </c>
      <c r="AJ26">
        <f t="shared" si="8"/>
        <v>0.66666666666666663</v>
      </c>
      <c r="AK26">
        <f t="shared" si="8"/>
        <v>0</v>
      </c>
    </row>
    <row r="27" spans="3:37">
      <c r="C27" s="9">
        <v>17</v>
      </c>
      <c r="D27" s="9" t="s">
        <v>41</v>
      </c>
      <c r="E27" s="9">
        <v>7</v>
      </c>
      <c r="F27" s="9">
        <v>82</v>
      </c>
      <c r="G27" s="9">
        <v>2</v>
      </c>
      <c r="H27" s="9"/>
      <c r="I27" s="9">
        <v>1</v>
      </c>
      <c r="J27" s="9">
        <v>3</v>
      </c>
      <c r="K27" s="9">
        <v>1</v>
      </c>
      <c r="L27" s="9">
        <v>1</v>
      </c>
      <c r="M27" s="9">
        <v>1</v>
      </c>
      <c r="N27" s="66">
        <v>1</v>
      </c>
      <c r="O27" s="66">
        <f t="shared" si="0"/>
        <v>0.33333333333333331</v>
      </c>
      <c r="P27" s="66">
        <f t="shared" si="1"/>
        <v>0.33333333333333331</v>
      </c>
      <c r="Q27" s="66">
        <f t="shared" si="2"/>
        <v>0.33333333333333331</v>
      </c>
      <c r="R27" s="9">
        <v>2</v>
      </c>
      <c r="S27" s="9">
        <v>1</v>
      </c>
      <c r="T27" s="9">
        <v>1</v>
      </c>
      <c r="U27" s="9">
        <v>1</v>
      </c>
      <c r="V27" s="9">
        <v>1</v>
      </c>
      <c r="W27" s="9">
        <f t="shared" si="4"/>
        <v>0.5</v>
      </c>
      <c r="X27" s="9">
        <f t="shared" si="5"/>
        <v>0.5</v>
      </c>
      <c r="Y27" s="9">
        <f t="shared" si="6"/>
        <v>0.5</v>
      </c>
      <c r="Z27" s="42">
        <f t="shared" si="3"/>
        <v>5</v>
      </c>
      <c r="AA27" s="42">
        <f t="shared" si="3"/>
        <v>2</v>
      </c>
      <c r="AB27" s="42">
        <f t="shared" si="3"/>
        <v>2</v>
      </c>
      <c r="AC27" s="42">
        <f t="shared" si="3"/>
        <v>2</v>
      </c>
      <c r="AE27">
        <f t="shared" si="7"/>
        <v>0.83333333333333326</v>
      </c>
      <c r="AF27">
        <f t="shared" si="7"/>
        <v>0.83333333333333326</v>
      </c>
      <c r="AG27">
        <f t="shared" si="7"/>
        <v>0.83333333333333326</v>
      </c>
      <c r="AI27">
        <f t="shared" si="8"/>
        <v>0.41666666666666663</v>
      </c>
      <c r="AJ27">
        <f t="shared" si="8"/>
        <v>0.41666666666666663</v>
      </c>
      <c r="AK27">
        <f t="shared" si="8"/>
        <v>0.41666666666666663</v>
      </c>
    </row>
    <row r="28" spans="3:37">
      <c r="C28" s="9">
        <v>18</v>
      </c>
      <c r="D28" s="9" t="s">
        <v>41</v>
      </c>
      <c r="E28" s="9">
        <v>7</v>
      </c>
      <c r="F28" s="9">
        <v>79</v>
      </c>
      <c r="G28" s="9">
        <v>2</v>
      </c>
      <c r="H28" s="9"/>
      <c r="I28" s="9">
        <v>1</v>
      </c>
      <c r="J28" s="9">
        <v>3</v>
      </c>
      <c r="K28" s="9">
        <v>2</v>
      </c>
      <c r="L28" s="9">
        <v>1</v>
      </c>
      <c r="M28" s="9">
        <v>0</v>
      </c>
      <c r="N28" s="66">
        <v>1</v>
      </c>
      <c r="O28" s="66">
        <f t="shared" si="0"/>
        <v>0.66666666666666663</v>
      </c>
      <c r="P28" s="66">
        <f t="shared" si="1"/>
        <v>0.33333333333333331</v>
      </c>
      <c r="Q28" s="66">
        <f t="shared" si="2"/>
        <v>0</v>
      </c>
      <c r="R28" s="9">
        <v>2</v>
      </c>
      <c r="S28" s="9">
        <v>1</v>
      </c>
      <c r="T28" s="9">
        <v>2</v>
      </c>
      <c r="U28" s="9">
        <v>0</v>
      </c>
      <c r="V28" s="9">
        <v>1</v>
      </c>
      <c r="W28" s="9">
        <f t="shared" si="4"/>
        <v>0.5</v>
      </c>
      <c r="X28" s="9">
        <f t="shared" si="5"/>
        <v>1</v>
      </c>
      <c r="Y28" s="9">
        <f t="shared" si="6"/>
        <v>0</v>
      </c>
      <c r="Z28" s="42">
        <f t="shared" si="3"/>
        <v>5</v>
      </c>
      <c r="AA28" s="42">
        <f t="shared" si="3"/>
        <v>3</v>
      </c>
      <c r="AB28" s="42">
        <f t="shared" si="3"/>
        <v>3</v>
      </c>
      <c r="AC28" s="42">
        <f t="shared" si="3"/>
        <v>0</v>
      </c>
      <c r="AE28">
        <f t="shared" si="7"/>
        <v>1.1666666666666665</v>
      </c>
      <c r="AF28">
        <f t="shared" si="7"/>
        <v>1.3333333333333333</v>
      </c>
      <c r="AG28">
        <f t="shared" si="7"/>
        <v>0</v>
      </c>
      <c r="AI28">
        <f t="shared" si="8"/>
        <v>0.58333333333333326</v>
      </c>
      <c r="AJ28">
        <f t="shared" si="8"/>
        <v>0.66666666666666663</v>
      </c>
      <c r="AK28">
        <f t="shared" si="8"/>
        <v>0</v>
      </c>
    </row>
    <row r="29" spans="3:37">
      <c r="C29" s="9">
        <v>19</v>
      </c>
      <c r="D29" s="9" t="s">
        <v>41</v>
      </c>
      <c r="E29" s="9">
        <v>7</v>
      </c>
      <c r="F29" s="9">
        <v>81</v>
      </c>
      <c r="G29" s="9">
        <v>2</v>
      </c>
      <c r="H29" s="9"/>
      <c r="I29" s="9">
        <v>1</v>
      </c>
      <c r="J29" s="9">
        <v>3</v>
      </c>
      <c r="K29" s="9">
        <v>0</v>
      </c>
      <c r="L29" s="9">
        <v>3</v>
      </c>
      <c r="M29" s="9">
        <v>0</v>
      </c>
      <c r="N29" s="66">
        <v>1</v>
      </c>
      <c r="O29" s="66">
        <f t="shared" si="0"/>
        <v>0</v>
      </c>
      <c r="P29" s="66">
        <f t="shared" si="1"/>
        <v>1</v>
      </c>
      <c r="Q29" s="66">
        <f t="shared" si="2"/>
        <v>0</v>
      </c>
      <c r="R29" s="9">
        <v>3</v>
      </c>
      <c r="S29" s="9">
        <v>0</v>
      </c>
      <c r="T29" s="9">
        <v>1</v>
      </c>
      <c r="U29" s="9">
        <v>1</v>
      </c>
      <c r="V29" s="67">
        <v>1</v>
      </c>
      <c r="W29" s="9">
        <f t="shared" si="4"/>
        <v>0</v>
      </c>
      <c r="X29" s="9">
        <f t="shared" si="5"/>
        <v>0.33333333333333331</v>
      </c>
      <c r="Y29" s="9">
        <f t="shared" si="6"/>
        <v>0.33333333333333331</v>
      </c>
      <c r="Z29" s="42">
        <f t="shared" si="3"/>
        <v>6</v>
      </c>
      <c r="AA29" s="42">
        <f t="shared" si="3"/>
        <v>0</v>
      </c>
      <c r="AB29" s="42">
        <f t="shared" si="3"/>
        <v>4</v>
      </c>
      <c r="AC29" s="42">
        <f t="shared" si="3"/>
        <v>1</v>
      </c>
      <c r="AE29">
        <f t="shared" si="7"/>
        <v>0</v>
      </c>
      <c r="AF29">
        <f t="shared" si="7"/>
        <v>1.3333333333333333</v>
      </c>
      <c r="AG29">
        <f t="shared" si="7"/>
        <v>0.33333333333333331</v>
      </c>
      <c r="AI29">
        <f t="shared" si="8"/>
        <v>0</v>
      </c>
      <c r="AJ29">
        <f t="shared" si="8"/>
        <v>0.66666666666666663</v>
      </c>
      <c r="AK29">
        <f t="shared" si="8"/>
        <v>0.16666666666666666</v>
      </c>
    </row>
    <row r="30" spans="3:37">
      <c r="C30" s="9">
        <v>20</v>
      </c>
      <c r="D30" s="9" t="s">
        <v>41</v>
      </c>
      <c r="E30" s="9">
        <v>7</v>
      </c>
      <c r="F30" s="9">
        <v>82</v>
      </c>
      <c r="G30" s="9">
        <v>2</v>
      </c>
      <c r="H30" s="9"/>
      <c r="I30" s="9">
        <v>1</v>
      </c>
      <c r="J30" s="9">
        <v>3</v>
      </c>
      <c r="K30" s="9">
        <v>0</v>
      </c>
      <c r="L30" s="9">
        <v>3</v>
      </c>
      <c r="M30" s="9">
        <v>0</v>
      </c>
      <c r="N30" s="66">
        <v>1</v>
      </c>
      <c r="O30" s="66">
        <f t="shared" si="0"/>
        <v>0</v>
      </c>
      <c r="P30" s="66">
        <f t="shared" si="1"/>
        <v>1</v>
      </c>
      <c r="Q30" s="66">
        <f t="shared" si="2"/>
        <v>0</v>
      </c>
      <c r="R30" s="9">
        <v>2</v>
      </c>
      <c r="S30" s="9">
        <v>1</v>
      </c>
      <c r="T30" s="9">
        <v>1</v>
      </c>
      <c r="U30" s="9">
        <v>0</v>
      </c>
      <c r="V30" s="9">
        <v>1</v>
      </c>
      <c r="W30" s="9">
        <f t="shared" si="4"/>
        <v>0.5</v>
      </c>
      <c r="X30" s="9">
        <f t="shared" si="5"/>
        <v>0.5</v>
      </c>
      <c r="Y30" s="9">
        <f t="shared" si="6"/>
        <v>0</v>
      </c>
      <c r="Z30" s="42">
        <f t="shared" si="3"/>
        <v>5</v>
      </c>
      <c r="AA30" s="42">
        <f t="shared" si="3"/>
        <v>1</v>
      </c>
      <c r="AB30" s="42">
        <f t="shared" si="3"/>
        <v>4</v>
      </c>
      <c r="AC30" s="42">
        <f t="shared" si="3"/>
        <v>0</v>
      </c>
      <c r="AE30">
        <f t="shared" si="7"/>
        <v>0.5</v>
      </c>
      <c r="AF30">
        <f t="shared" si="7"/>
        <v>1.5</v>
      </c>
      <c r="AG30">
        <f t="shared" si="7"/>
        <v>0</v>
      </c>
      <c r="AI30">
        <f t="shared" si="8"/>
        <v>0.25</v>
      </c>
      <c r="AJ30">
        <f t="shared" si="8"/>
        <v>0.75</v>
      </c>
      <c r="AK30">
        <f t="shared" si="8"/>
        <v>0</v>
      </c>
    </row>
    <row r="31" spans="3:37">
      <c r="C31" s="9">
        <v>21</v>
      </c>
      <c r="D31" s="9" t="s">
        <v>41</v>
      </c>
      <c r="E31" s="9">
        <v>7</v>
      </c>
      <c r="F31" s="9">
        <v>82</v>
      </c>
      <c r="G31" s="9">
        <v>2</v>
      </c>
      <c r="H31" s="9"/>
      <c r="I31" s="9">
        <v>1</v>
      </c>
      <c r="J31" s="9">
        <v>3</v>
      </c>
      <c r="K31" s="9">
        <v>0</v>
      </c>
      <c r="L31" s="9">
        <v>3</v>
      </c>
      <c r="M31" s="9">
        <v>1</v>
      </c>
      <c r="N31" s="66">
        <v>1</v>
      </c>
      <c r="O31" s="66">
        <f t="shared" si="0"/>
        <v>0</v>
      </c>
      <c r="P31" s="66">
        <f t="shared" si="1"/>
        <v>1</v>
      </c>
      <c r="Q31" s="66">
        <f t="shared" si="2"/>
        <v>0.33333333333333331</v>
      </c>
      <c r="R31" s="9">
        <v>3</v>
      </c>
      <c r="S31" s="9">
        <v>2</v>
      </c>
      <c r="T31" s="9">
        <v>1</v>
      </c>
      <c r="U31" s="9">
        <v>1</v>
      </c>
      <c r="V31" s="9">
        <v>1</v>
      </c>
      <c r="W31" s="9">
        <f t="shared" si="4"/>
        <v>0.66666666666666663</v>
      </c>
      <c r="X31" s="9">
        <f t="shared" si="5"/>
        <v>0.33333333333333331</v>
      </c>
      <c r="Y31" s="9">
        <f t="shared" si="6"/>
        <v>0.33333333333333331</v>
      </c>
      <c r="Z31" s="42">
        <f t="shared" si="3"/>
        <v>6</v>
      </c>
      <c r="AA31" s="42">
        <f t="shared" si="3"/>
        <v>2</v>
      </c>
      <c r="AB31" s="42">
        <f t="shared" si="3"/>
        <v>4</v>
      </c>
      <c r="AC31" s="42">
        <f t="shared" si="3"/>
        <v>2</v>
      </c>
      <c r="AE31">
        <f t="shared" si="7"/>
        <v>0.66666666666666663</v>
      </c>
      <c r="AF31">
        <f t="shared" si="7"/>
        <v>1.3333333333333333</v>
      </c>
      <c r="AG31">
        <f t="shared" si="7"/>
        <v>0.66666666666666663</v>
      </c>
      <c r="AI31">
        <f t="shared" si="8"/>
        <v>0.33333333333333331</v>
      </c>
      <c r="AJ31">
        <f t="shared" si="8"/>
        <v>0.66666666666666663</v>
      </c>
      <c r="AK31">
        <f t="shared" si="8"/>
        <v>0.33333333333333331</v>
      </c>
    </row>
    <row r="32" spans="3:37">
      <c r="C32" s="25">
        <v>22</v>
      </c>
      <c r="D32" s="25" t="s">
        <v>41</v>
      </c>
      <c r="E32" s="25">
        <v>9</v>
      </c>
      <c r="F32" s="25">
        <v>111</v>
      </c>
      <c r="G32" s="25">
        <v>1</v>
      </c>
      <c r="H32" s="25"/>
      <c r="I32" s="25">
        <v>1</v>
      </c>
      <c r="J32" s="24">
        <v>3</v>
      </c>
      <c r="K32" s="24">
        <v>3</v>
      </c>
      <c r="L32" s="24">
        <v>3</v>
      </c>
      <c r="M32" s="24">
        <v>3</v>
      </c>
      <c r="N32" s="24">
        <v>1</v>
      </c>
      <c r="O32" s="24">
        <f t="shared" si="0"/>
        <v>1</v>
      </c>
      <c r="P32" s="24">
        <f t="shared" si="1"/>
        <v>1</v>
      </c>
      <c r="Q32" s="24">
        <f t="shared" si="2"/>
        <v>1</v>
      </c>
      <c r="R32" s="24">
        <v>3</v>
      </c>
      <c r="S32" s="24">
        <v>3</v>
      </c>
      <c r="T32" s="24">
        <v>3</v>
      </c>
      <c r="U32" s="24">
        <v>3</v>
      </c>
      <c r="V32" s="25">
        <v>1</v>
      </c>
      <c r="W32" s="25">
        <f t="shared" si="4"/>
        <v>1</v>
      </c>
      <c r="X32" s="25">
        <f t="shared" si="5"/>
        <v>1</v>
      </c>
      <c r="Y32" s="25">
        <f t="shared" si="6"/>
        <v>1</v>
      </c>
      <c r="Z32" s="31">
        <f t="shared" si="3"/>
        <v>6</v>
      </c>
      <c r="AA32" s="31">
        <f t="shared" si="3"/>
        <v>6</v>
      </c>
      <c r="AB32" s="31">
        <f t="shared" si="3"/>
        <v>6</v>
      </c>
      <c r="AC32" s="31">
        <f t="shared" si="3"/>
        <v>6</v>
      </c>
      <c r="AE32">
        <f>SUM(O32+W32)</f>
        <v>2</v>
      </c>
      <c r="AF32">
        <f t="shared" si="7"/>
        <v>2</v>
      </c>
      <c r="AG32">
        <f t="shared" si="7"/>
        <v>2</v>
      </c>
      <c r="AI32">
        <f t="shared" si="8"/>
        <v>1</v>
      </c>
      <c r="AJ32">
        <f t="shared" si="8"/>
        <v>1</v>
      </c>
      <c r="AK32">
        <f t="shared" si="8"/>
        <v>1</v>
      </c>
    </row>
    <row r="33" spans="3:37">
      <c r="C33" s="25">
        <v>23</v>
      </c>
      <c r="D33" s="25" t="s">
        <v>40</v>
      </c>
      <c r="E33" s="25">
        <v>9</v>
      </c>
      <c r="F33" s="25">
        <v>110</v>
      </c>
      <c r="G33" s="25">
        <v>1</v>
      </c>
      <c r="H33" s="25"/>
      <c r="I33" s="25">
        <v>1</v>
      </c>
      <c r="J33" s="24">
        <v>3</v>
      </c>
      <c r="K33" s="24">
        <v>3</v>
      </c>
      <c r="L33" s="24">
        <v>2</v>
      </c>
      <c r="M33" s="24">
        <v>2</v>
      </c>
      <c r="N33" s="24">
        <v>1</v>
      </c>
      <c r="O33" s="24">
        <f t="shared" si="0"/>
        <v>1</v>
      </c>
      <c r="P33" s="24">
        <f t="shared" si="1"/>
        <v>0.66666666666666663</v>
      </c>
      <c r="Q33" s="24">
        <f t="shared" si="2"/>
        <v>0.66666666666666663</v>
      </c>
      <c r="R33" s="24">
        <v>3</v>
      </c>
      <c r="S33" s="24">
        <v>3</v>
      </c>
      <c r="T33" s="24">
        <v>3</v>
      </c>
      <c r="U33" s="24">
        <v>3</v>
      </c>
      <c r="V33" s="25">
        <v>1</v>
      </c>
      <c r="W33" s="25">
        <f t="shared" si="4"/>
        <v>1</v>
      </c>
      <c r="X33" s="25">
        <f t="shared" si="5"/>
        <v>1</v>
      </c>
      <c r="Y33" s="25">
        <f t="shared" si="6"/>
        <v>1</v>
      </c>
      <c r="Z33" s="31">
        <f t="shared" si="3"/>
        <v>6</v>
      </c>
      <c r="AA33" s="31">
        <f t="shared" si="3"/>
        <v>6</v>
      </c>
      <c r="AB33" s="31">
        <f t="shared" si="3"/>
        <v>5</v>
      </c>
      <c r="AC33" s="31">
        <f t="shared" si="3"/>
        <v>5</v>
      </c>
      <c r="AE33">
        <f t="shared" si="7"/>
        <v>2</v>
      </c>
      <c r="AF33">
        <f t="shared" si="7"/>
        <v>1.6666666666666665</v>
      </c>
      <c r="AG33">
        <f t="shared" si="7"/>
        <v>1.6666666666666665</v>
      </c>
      <c r="AI33">
        <f t="shared" si="8"/>
        <v>1</v>
      </c>
      <c r="AJ33">
        <f t="shared" si="8"/>
        <v>0.83333333333333326</v>
      </c>
      <c r="AK33">
        <f t="shared" si="8"/>
        <v>0.83333333333333326</v>
      </c>
    </row>
    <row r="34" spans="3:37">
      <c r="C34" s="25">
        <v>24</v>
      </c>
      <c r="D34" s="25" t="s">
        <v>41</v>
      </c>
      <c r="E34" s="25">
        <v>9</v>
      </c>
      <c r="F34" s="25">
        <v>111</v>
      </c>
      <c r="G34" s="25">
        <v>1</v>
      </c>
      <c r="H34" s="25"/>
      <c r="I34" s="25">
        <v>1</v>
      </c>
      <c r="J34" s="24">
        <v>3</v>
      </c>
      <c r="K34" s="24">
        <v>1</v>
      </c>
      <c r="L34" s="24">
        <v>2</v>
      </c>
      <c r="M34" s="24">
        <v>0</v>
      </c>
      <c r="N34" s="24">
        <v>1</v>
      </c>
      <c r="O34" s="24">
        <f t="shared" si="0"/>
        <v>0.33333333333333331</v>
      </c>
      <c r="P34" s="24">
        <f t="shared" si="1"/>
        <v>0.66666666666666663</v>
      </c>
      <c r="Q34" s="24">
        <f t="shared" si="2"/>
        <v>0</v>
      </c>
      <c r="R34" s="24">
        <v>3</v>
      </c>
      <c r="S34" s="24">
        <v>1</v>
      </c>
      <c r="T34" s="24">
        <v>1</v>
      </c>
      <c r="U34" s="24">
        <v>0</v>
      </c>
      <c r="V34" s="25">
        <v>1</v>
      </c>
      <c r="W34" s="25">
        <f t="shared" si="4"/>
        <v>0.33333333333333331</v>
      </c>
      <c r="X34" s="25">
        <f t="shared" si="5"/>
        <v>0.33333333333333331</v>
      </c>
      <c r="Y34" s="25">
        <f t="shared" si="6"/>
        <v>0</v>
      </c>
      <c r="Z34" s="31">
        <f t="shared" si="3"/>
        <v>6</v>
      </c>
      <c r="AA34" s="31">
        <f t="shared" si="3"/>
        <v>2</v>
      </c>
      <c r="AB34" s="31">
        <f t="shared" si="3"/>
        <v>3</v>
      </c>
      <c r="AC34" s="31">
        <f t="shared" si="3"/>
        <v>0</v>
      </c>
      <c r="AE34">
        <f t="shared" si="7"/>
        <v>0.66666666666666663</v>
      </c>
      <c r="AF34">
        <f t="shared" si="7"/>
        <v>1</v>
      </c>
      <c r="AG34">
        <f t="shared" si="7"/>
        <v>0</v>
      </c>
      <c r="AI34">
        <f t="shared" si="8"/>
        <v>0.33333333333333331</v>
      </c>
      <c r="AJ34">
        <f t="shared" si="8"/>
        <v>0.5</v>
      </c>
      <c r="AK34">
        <f t="shared" si="8"/>
        <v>0</v>
      </c>
    </row>
    <row r="35" spans="3:37">
      <c r="C35" s="25">
        <v>25</v>
      </c>
      <c r="D35" s="25" t="s">
        <v>41</v>
      </c>
      <c r="E35" s="25">
        <v>9</v>
      </c>
      <c r="F35" s="25">
        <v>109</v>
      </c>
      <c r="G35" s="25">
        <v>1</v>
      </c>
      <c r="H35" s="25"/>
      <c r="I35" s="25">
        <v>1</v>
      </c>
      <c r="J35" s="24">
        <v>3</v>
      </c>
      <c r="K35" s="24">
        <v>3</v>
      </c>
      <c r="L35" s="24">
        <v>2</v>
      </c>
      <c r="M35" s="24">
        <v>3</v>
      </c>
      <c r="N35" s="24">
        <v>1</v>
      </c>
      <c r="O35" s="24">
        <f t="shared" si="0"/>
        <v>1</v>
      </c>
      <c r="P35" s="24">
        <f t="shared" si="1"/>
        <v>0.66666666666666663</v>
      </c>
      <c r="Q35" s="24">
        <f t="shared" si="2"/>
        <v>1</v>
      </c>
      <c r="R35" s="24">
        <v>2</v>
      </c>
      <c r="S35" s="24">
        <v>3</v>
      </c>
      <c r="T35" s="24">
        <v>3</v>
      </c>
      <c r="U35" s="24">
        <v>3</v>
      </c>
      <c r="V35" s="25">
        <v>1</v>
      </c>
      <c r="W35" s="25">
        <f t="shared" si="4"/>
        <v>1.5</v>
      </c>
      <c r="X35" s="25">
        <f t="shared" si="5"/>
        <v>1.5</v>
      </c>
      <c r="Y35" s="25">
        <f t="shared" si="6"/>
        <v>1.5</v>
      </c>
      <c r="Z35" s="31">
        <f t="shared" si="3"/>
        <v>5</v>
      </c>
      <c r="AA35" s="31">
        <f t="shared" si="3"/>
        <v>6</v>
      </c>
      <c r="AB35" s="31">
        <f t="shared" si="3"/>
        <v>5</v>
      </c>
      <c r="AC35" s="31">
        <f t="shared" si="3"/>
        <v>6</v>
      </c>
      <c r="AE35">
        <f t="shared" si="7"/>
        <v>2.5</v>
      </c>
      <c r="AF35">
        <f t="shared" si="7"/>
        <v>2.1666666666666665</v>
      </c>
      <c r="AG35">
        <f t="shared" si="7"/>
        <v>2.5</v>
      </c>
      <c r="AI35">
        <f t="shared" si="8"/>
        <v>1.25</v>
      </c>
      <c r="AJ35">
        <f t="shared" si="8"/>
        <v>1.0833333333333333</v>
      </c>
      <c r="AK35">
        <f t="shared" si="8"/>
        <v>1.25</v>
      </c>
    </row>
    <row r="36" spans="3:37">
      <c r="C36" s="25">
        <v>26</v>
      </c>
      <c r="D36" s="25" t="s">
        <v>41</v>
      </c>
      <c r="E36" s="25">
        <v>9</v>
      </c>
      <c r="F36" s="25">
        <v>109</v>
      </c>
      <c r="G36" s="25">
        <v>1</v>
      </c>
      <c r="H36" s="25"/>
      <c r="I36" s="25">
        <v>1</v>
      </c>
      <c r="J36" s="24">
        <v>3</v>
      </c>
      <c r="K36" s="24">
        <v>2</v>
      </c>
      <c r="L36" s="24">
        <v>2</v>
      </c>
      <c r="M36" s="24">
        <v>2</v>
      </c>
      <c r="N36" s="24">
        <v>1</v>
      </c>
      <c r="O36" s="24">
        <f t="shared" si="0"/>
        <v>0.66666666666666663</v>
      </c>
      <c r="P36" s="24">
        <f t="shared" si="1"/>
        <v>0.66666666666666663</v>
      </c>
      <c r="Q36" s="24">
        <f t="shared" si="2"/>
        <v>0.66666666666666663</v>
      </c>
      <c r="R36" s="24">
        <v>3</v>
      </c>
      <c r="S36" s="24">
        <v>3</v>
      </c>
      <c r="T36" s="24">
        <v>3</v>
      </c>
      <c r="U36" s="24">
        <v>3</v>
      </c>
      <c r="V36" s="25">
        <v>1</v>
      </c>
      <c r="W36" s="25">
        <f t="shared" si="4"/>
        <v>1</v>
      </c>
      <c r="X36" s="25">
        <f t="shared" si="5"/>
        <v>1</v>
      </c>
      <c r="Y36" s="25">
        <f t="shared" si="6"/>
        <v>1</v>
      </c>
      <c r="Z36" s="31">
        <f t="shared" si="3"/>
        <v>6</v>
      </c>
      <c r="AA36" s="31">
        <f t="shared" si="3"/>
        <v>5</v>
      </c>
      <c r="AB36" s="31">
        <f t="shared" si="3"/>
        <v>5</v>
      </c>
      <c r="AC36" s="31">
        <f t="shared" si="3"/>
        <v>5</v>
      </c>
      <c r="AE36">
        <f t="shared" si="7"/>
        <v>1.6666666666666665</v>
      </c>
      <c r="AF36">
        <f t="shared" si="7"/>
        <v>1.6666666666666665</v>
      </c>
      <c r="AG36">
        <f t="shared" si="7"/>
        <v>1.6666666666666665</v>
      </c>
      <c r="AI36">
        <f t="shared" si="8"/>
        <v>0.83333333333333326</v>
      </c>
      <c r="AJ36">
        <f t="shared" si="8"/>
        <v>0.83333333333333326</v>
      </c>
      <c r="AK36">
        <f t="shared" si="8"/>
        <v>0.83333333333333326</v>
      </c>
    </row>
    <row r="37" spans="3:37">
      <c r="C37" s="25">
        <v>27</v>
      </c>
      <c r="D37" s="25" t="s">
        <v>41</v>
      </c>
      <c r="E37" s="25">
        <v>9</v>
      </c>
      <c r="F37" s="25">
        <v>115</v>
      </c>
      <c r="G37" s="25">
        <v>1</v>
      </c>
      <c r="H37" s="25"/>
      <c r="I37" s="25">
        <v>1</v>
      </c>
      <c r="J37" s="24">
        <v>3</v>
      </c>
      <c r="K37" s="24">
        <v>3</v>
      </c>
      <c r="L37" s="24">
        <v>3</v>
      </c>
      <c r="M37" s="24">
        <v>2</v>
      </c>
      <c r="N37" s="24">
        <v>1</v>
      </c>
      <c r="O37" s="24">
        <f t="shared" si="0"/>
        <v>1</v>
      </c>
      <c r="P37" s="24">
        <f t="shared" si="1"/>
        <v>1</v>
      </c>
      <c r="Q37" s="24">
        <f t="shared" si="2"/>
        <v>0.66666666666666663</v>
      </c>
      <c r="R37" s="24">
        <v>3</v>
      </c>
      <c r="S37" s="24">
        <v>3</v>
      </c>
      <c r="T37" s="24">
        <v>2</v>
      </c>
      <c r="U37" s="24">
        <v>1</v>
      </c>
      <c r="V37" s="25">
        <v>1</v>
      </c>
      <c r="W37" s="25">
        <f t="shared" si="4"/>
        <v>1</v>
      </c>
      <c r="X37" s="25">
        <f t="shared" si="5"/>
        <v>0.66666666666666663</v>
      </c>
      <c r="Y37" s="25">
        <f t="shared" si="6"/>
        <v>0.33333333333333331</v>
      </c>
      <c r="Z37" s="31">
        <f t="shared" si="3"/>
        <v>6</v>
      </c>
      <c r="AA37" s="31">
        <f t="shared" si="3"/>
        <v>6</v>
      </c>
      <c r="AB37" s="31">
        <f t="shared" si="3"/>
        <v>5</v>
      </c>
      <c r="AC37" s="31">
        <f t="shared" si="3"/>
        <v>3</v>
      </c>
      <c r="AE37">
        <f t="shared" si="7"/>
        <v>2</v>
      </c>
      <c r="AF37">
        <f t="shared" si="7"/>
        <v>1.6666666666666665</v>
      </c>
      <c r="AG37">
        <f t="shared" si="7"/>
        <v>1</v>
      </c>
      <c r="AI37">
        <f t="shared" si="8"/>
        <v>1</v>
      </c>
      <c r="AJ37">
        <f t="shared" si="8"/>
        <v>0.83333333333333326</v>
      </c>
      <c r="AK37">
        <f t="shared" si="8"/>
        <v>0.5</v>
      </c>
    </row>
    <row r="38" spans="3:37">
      <c r="C38" s="25">
        <v>28</v>
      </c>
      <c r="D38" s="25" t="s">
        <v>40</v>
      </c>
      <c r="E38" s="25">
        <v>9</v>
      </c>
      <c r="F38" s="25">
        <v>112</v>
      </c>
      <c r="G38" s="25">
        <v>1</v>
      </c>
      <c r="H38" s="25"/>
      <c r="I38" s="25">
        <v>1</v>
      </c>
      <c r="J38" s="24">
        <v>3</v>
      </c>
      <c r="K38" s="24">
        <v>3</v>
      </c>
      <c r="L38" s="24">
        <v>3</v>
      </c>
      <c r="M38" s="24">
        <v>3</v>
      </c>
      <c r="N38" s="24">
        <v>1</v>
      </c>
      <c r="O38" s="24">
        <f t="shared" si="0"/>
        <v>1</v>
      </c>
      <c r="P38" s="24">
        <f t="shared" si="1"/>
        <v>1</v>
      </c>
      <c r="Q38" s="24">
        <f t="shared" si="2"/>
        <v>1</v>
      </c>
      <c r="R38" s="24">
        <v>3</v>
      </c>
      <c r="S38" s="24">
        <v>1</v>
      </c>
      <c r="T38" s="24">
        <v>2</v>
      </c>
      <c r="U38" s="24">
        <v>3</v>
      </c>
      <c r="V38" s="25">
        <v>1</v>
      </c>
      <c r="W38" s="25">
        <f t="shared" si="4"/>
        <v>0.33333333333333331</v>
      </c>
      <c r="X38" s="25">
        <f t="shared" si="5"/>
        <v>0.66666666666666663</v>
      </c>
      <c r="Y38" s="25">
        <f t="shared" si="6"/>
        <v>1</v>
      </c>
      <c r="Z38" s="31">
        <f t="shared" si="3"/>
        <v>6</v>
      </c>
      <c r="AA38" s="31">
        <f t="shared" si="3"/>
        <v>4</v>
      </c>
      <c r="AB38" s="31">
        <f t="shared" si="3"/>
        <v>5</v>
      </c>
      <c r="AC38" s="31">
        <f t="shared" si="3"/>
        <v>6</v>
      </c>
      <c r="AE38">
        <f t="shared" si="7"/>
        <v>1.3333333333333333</v>
      </c>
      <c r="AF38">
        <f t="shared" si="7"/>
        <v>1.6666666666666665</v>
      </c>
      <c r="AG38">
        <f t="shared" si="7"/>
        <v>2</v>
      </c>
      <c r="AI38">
        <f t="shared" si="8"/>
        <v>0.66666666666666663</v>
      </c>
      <c r="AJ38">
        <f t="shared" si="8"/>
        <v>0.83333333333333326</v>
      </c>
      <c r="AK38">
        <f t="shared" si="8"/>
        <v>1</v>
      </c>
    </row>
    <row r="39" spans="3:37">
      <c r="C39" s="25">
        <v>29</v>
      </c>
      <c r="D39" s="25" t="s">
        <v>40</v>
      </c>
      <c r="E39" s="25">
        <v>9</v>
      </c>
      <c r="F39" s="25">
        <v>116</v>
      </c>
      <c r="G39" s="25">
        <v>1</v>
      </c>
      <c r="H39" s="25"/>
      <c r="I39" s="25">
        <v>1</v>
      </c>
      <c r="J39" s="24">
        <v>3</v>
      </c>
      <c r="K39" s="24">
        <v>1</v>
      </c>
      <c r="L39" s="24">
        <v>1</v>
      </c>
      <c r="M39" s="24">
        <v>3</v>
      </c>
      <c r="N39" s="24">
        <v>1</v>
      </c>
      <c r="O39" s="24">
        <f t="shared" si="0"/>
        <v>0.33333333333333331</v>
      </c>
      <c r="P39" s="24">
        <f t="shared" si="1"/>
        <v>0.33333333333333331</v>
      </c>
      <c r="Q39" s="24">
        <f t="shared" si="2"/>
        <v>1</v>
      </c>
      <c r="R39" s="24">
        <v>3</v>
      </c>
      <c r="S39" s="24">
        <v>3</v>
      </c>
      <c r="T39" s="24">
        <v>3</v>
      </c>
      <c r="U39" s="24">
        <v>3</v>
      </c>
      <c r="V39" s="25">
        <v>1</v>
      </c>
      <c r="W39" s="25">
        <f t="shared" si="4"/>
        <v>1</v>
      </c>
      <c r="X39" s="25">
        <f t="shared" si="5"/>
        <v>1</v>
      </c>
      <c r="Y39" s="25">
        <f t="shared" si="6"/>
        <v>1</v>
      </c>
      <c r="Z39" s="31">
        <f t="shared" si="3"/>
        <v>6</v>
      </c>
      <c r="AA39" s="31">
        <f t="shared" si="3"/>
        <v>4</v>
      </c>
      <c r="AB39" s="31">
        <f t="shared" si="3"/>
        <v>4</v>
      </c>
      <c r="AC39" s="31">
        <f t="shared" si="3"/>
        <v>6</v>
      </c>
      <c r="AE39">
        <f t="shared" si="7"/>
        <v>1.3333333333333333</v>
      </c>
      <c r="AF39">
        <f t="shared" si="7"/>
        <v>1.3333333333333333</v>
      </c>
      <c r="AG39">
        <f t="shared" si="7"/>
        <v>2</v>
      </c>
      <c r="AI39">
        <f t="shared" si="8"/>
        <v>0.66666666666666663</v>
      </c>
      <c r="AJ39">
        <f t="shared" si="8"/>
        <v>0.66666666666666663</v>
      </c>
      <c r="AK39">
        <f t="shared" si="8"/>
        <v>1</v>
      </c>
    </row>
    <row r="40" spans="3:37">
      <c r="C40" s="25">
        <v>30</v>
      </c>
      <c r="D40" s="25" t="s">
        <v>41</v>
      </c>
      <c r="E40" s="25">
        <v>9</v>
      </c>
      <c r="F40" s="25">
        <v>117</v>
      </c>
      <c r="G40" s="25">
        <v>1</v>
      </c>
      <c r="H40" s="25"/>
      <c r="I40" s="25">
        <v>1</v>
      </c>
      <c r="J40" s="24">
        <v>3</v>
      </c>
      <c r="K40" s="24">
        <v>2</v>
      </c>
      <c r="L40" s="24">
        <v>3</v>
      </c>
      <c r="M40" s="24">
        <v>2</v>
      </c>
      <c r="N40" s="24">
        <v>1</v>
      </c>
      <c r="O40" s="24">
        <f t="shared" si="0"/>
        <v>0.66666666666666663</v>
      </c>
      <c r="P40" s="24">
        <f t="shared" si="1"/>
        <v>1</v>
      </c>
      <c r="Q40" s="24">
        <f t="shared" si="2"/>
        <v>0.66666666666666663</v>
      </c>
      <c r="R40" s="24">
        <v>3</v>
      </c>
      <c r="S40" s="24">
        <v>3</v>
      </c>
      <c r="T40" s="24">
        <v>2</v>
      </c>
      <c r="U40" s="24">
        <v>1</v>
      </c>
      <c r="V40" s="25">
        <v>1</v>
      </c>
      <c r="W40" s="25">
        <f t="shared" si="4"/>
        <v>1</v>
      </c>
      <c r="X40" s="25">
        <f t="shared" si="5"/>
        <v>0.66666666666666663</v>
      </c>
      <c r="Y40" s="25">
        <f t="shared" si="6"/>
        <v>0.33333333333333331</v>
      </c>
      <c r="Z40" s="31">
        <f t="shared" si="3"/>
        <v>6</v>
      </c>
      <c r="AA40" s="31">
        <f t="shared" si="3"/>
        <v>5</v>
      </c>
      <c r="AB40" s="31">
        <f t="shared" si="3"/>
        <v>5</v>
      </c>
      <c r="AC40" s="31">
        <f t="shared" si="3"/>
        <v>3</v>
      </c>
      <c r="AE40">
        <f t="shared" si="7"/>
        <v>1.6666666666666665</v>
      </c>
      <c r="AF40">
        <f t="shared" si="7"/>
        <v>1.6666666666666665</v>
      </c>
      <c r="AG40">
        <f t="shared" si="7"/>
        <v>1</v>
      </c>
      <c r="AI40">
        <f t="shared" si="8"/>
        <v>0.83333333333333326</v>
      </c>
      <c r="AJ40">
        <f t="shared" si="8"/>
        <v>0.83333333333333326</v>
      </c>
      <c r="AK40">
        <f t="shared" si="8"/>
        <v>0.5</v>
      </c>
    </row>
    <row r="41" spans="3:37">
      <c r="C41" s="25">
        <v>31</v>
      </c>
      <c r="D41" s="25" t="s">
        <v>40</v>
      </c>
      <c r="E41" s="25">
        <v>9</v>
      </c>
      <c r="F41" s="25">
        <v>112</v>
      </c>
      <c r="G41" s="25">
        <v>1</v>
      </c>
      <c r="H41" s="25"/>
      <c r="I41" s="25">
        <v>1</v>
      </c>
      <c r="J41" s="24">
        <v>3</v>
      </c>
      <c r="K41" s="24">
        <v>2</v>
      </c>
      <c r="L41" s="24">
        <v>3</v>
      </c>
      <c r="M41" s="24">
        <v>3</v>
      </c>
      <c r="N41" s="24">
        <v>1</v>
      </c>
      <c r="O41" s="24">
        <f t="shared" si="0"/>
        <v>0.66666666666666663</v>
      </c>
      <c r="P41" s="24">
        <f t="shared" si="1"/>
        <v>1</v>
      </c>
      <c r="Q41" s="24">
        <f t="shared" si="2"/>
        <v>1</v>
      </c>
      <c r="R41" s="24">
        <v>3</v>
      </c>
      <c r="S41" s="24">
        <v>1</v>
      </c>
      <c r="T41" s="24">
        <v>2</v>
      </c>
      <c r="U41" s="24">
        <v>2</v>
      </c>
      <c r="V41" s="25">
        <v>1</v>
      </c>
      <c r="W41" s="25">
        <f t="shared" si="4"/>
        <v>0.33333333333333331</v>
      </c>
      <c r="X41" s="25">
        <f t="shared" si="5"/>
        <v>0.66666666666666663</v>
      </c>
      <c r="Y41" s="25">
        <f t="shared" si="6"/>
        <v>0.66666666666666663</v>
      </c>
      <c r="Z41" s="31">
        <f t="shared" si="3"/>
        <v>6</v>
      </c>
      <c r="AA41" s="31">
        <f t="shared" si="3"/>
        <v>3</v>
      </c>
      <c r="AB41" s="31">
        <f t="shared" si="3"/>
        <v>5</v>
      </c>
      <c r="AC41" s="31">
        <f t="shared" si="3"/>
        <v>5</v>
      </c>
      <c r="AE41">
        <f t="shared" si="7"/>
        <v>1</v>
      </c>
      <c r="AF41">
        <f t="shared" si="7"/>
        <v>1.6666666666666665</v>
      </c>
      <c r="AG41">
        <f t="shared" si="7"/>
        <v>1.6666666666666665</v>
      </c>
      <c r="AI41">
        <f t="shared" si="8"/>
        <v>0.5</v>
      </c>
      <c r="AJ41">
        <f t="shared" si="8"/>
        <v>0.83333333333333326</v>
      </c>
      <c r="AK41">
        <f t="shared" si="8"/>
        <v>0.83333333333333326</v>
      </c>
    </row>
    <row r="42" spans="3:37">
      <c r="C42" s="25">
        <v>32</v>
      </c>
      <c r="D42" s="25" t="s">
        <v>41</v>
      </c>
      <c r="E42" s="25">
        <v>9</v>
      </c>
      <c r="F42" s="25">
        <v>111</v>
      </c>
      <c r="G42" s="25">
        <v>1</v>
      </c>
      <c r="H42" s="25"/>
      <c r="I42" s="25">
        <v>1</v>
      </c>
      <c r="J42" s="24">
        <v>3</v>
      </c>
      <c r="K42" s="24">
        <v>2</v>
      </c>
      <c r="L42" s="24">
        <v>3</v>
      </c>
      <c r="M42" s="24">
        <v>3</v>
      </c>
      <c r="N42" s="24">
        <v>1</v>
      </c>
      <c r="O42" s="24">
        <f t="shared" si="0"/>
        <v>0.66666666666666663</v>
      </c>
      <c r="P42" s="24">
        <f t="shared" si="1"/>
        <v>1</v>
      </c>
      <c r="Q42" s="24">
        <f t="shared" si="2"/>
        <v>1</v>
      </c>
      <c r="R42" s="24">
        <v>2</v>
      </c>
      <c r="S42" s="24">
        <v>3</v>
      </c>
      <c r="T42" s="24">
        <v>3</v>
      </c>
      <c r="U42" s="24">
        <v>3</v>
      </c>
      <c r="V42" s="25">
        <v>1</v>
      </c>
      <c r="W42" s="25">
        <f t="shared" si="4"/>
        <v>1.5</v>
      </c>
      <c r="X42" s="25">
        <f t="shared" si="5"/>
        <v>1.5</v>
      </c>
      <c r="Y42" s="25">
        <f t="shared" si="6"/>
        <v>1.5</v>
      </c>
      <c r="Z42" s="31">
        <f t="shared" si="3"/>
        <v>5</v>
      </c>
      <c r="AA42" s="31">
        <f t="shared" si="3"/>
        <v>5</v>
      </c>
      <c r="AB42" s="31">
        <f t="shared" si="3"/>
        <v>6</v>
      </c>
      <c r="AC42" s="31">
        <f t="shared" si="3"/>
        <v>6</v>
      </c>
      <c r="AE42">
        <f t="shared" si="7"/>
        <v>2.1666666666666665</v>
      </c>
      <c r="AF42">
        <f t="shared" si="7"/>
        <v>2.5</v>
      </c>
      <c r="AG42">
        <f t="shared" si="7"/>
        <v>2.5</v>
      </c>
      <c r="AI42">
        <f t="shared" si="8"/>
        <v>1.0833333333333333</v>
      </c>
      <c r="AJ42">
        <f t="shared" si="8"/>
        <v>1.25</v>
      </c>
      <c r="AK42">
        <f t="shared" si="8"/>
        <v>1.25</v>
      </c>
    </row>
    <row r="43" spans="3:37">
      <c r="C43" s="25">
        <v>33</v>
      </c>
      <c r="D43" s="25" t="s">
        <v>40</v>
      </c>
      <c r="E43" s="25">
        <v>9</v>
      </c>
      <c r="F43" s="25">
        <v>115</v>
      </c>
      <c r="G43" s="25">
        <v>1</v>
      </c>
      <c r="H43" s="25"/>
      <c r="I43" s="25">
        <v>1</v>
      </c>
      <c r="J43" s="24">
        <v>3</v>
      </c>
      <c r="K43" s="24">
        <v>1</v>
      </c>
      <c r="L43" s="24">
        <v>3</v>
      </c>
      <c r="M43" s="24">
        <v>3</v>
      </c>
      <c r="N43" s="24">
        <v>1</v>
      </c>
      <c r="O43" s="24">
        <f t="shared" si="0"/>
        <v>0.33333333333333331</v>
      </c>
      <c r="P43" s="24">
        <f t="shared" si="1"/>
        <v>1</v>
      </c>
      <c r="Q43" s="24">
        <f t="shared" si="2"/>
        <v>1</v>
      </c>
      <c r="R43" s="24">
        <v>3</v>
      </c>
      <c r="S43" s="24">
        <v>3</v>
      </c>
      <c r="T43" s="24">
        <v>3</v>
      </c>
      <c r="U43" s="24">
        <v>3</v>
      </c>
      <c r="V43" s="25">
        <v>1</v>
      </c>
      <c r="W43" s="25">
        <f t="shared" si="4"/>
        <v>1</v>
      </c>
      <c r="X43" s="25">
        <f t="shared" si="5"/>
        <v>1</v>
      </c>
      <c r="Y43" s="25">
        <f t="shared" si="6"/>
        <v>1</v>
      </c>
      <c r="Z43" s="31">
        <f t="shared" si="3"/>
        <v>6</v>
      </c>
      <c r="AA43" s="31">
        <f t="shared" si="3"/>
        <v>4</v>
      </c>
      <c r="AB43" s="31">
        <f t="shared" si="3"/>
        <v>6</v>
      </c>
      <c r="AC43" s="31">
        <f t="shared" si="3"/>
        <v>6</v>
      </c>
      <c r="AE43">
        <f t="shared" si="7"/>
        <v>1.3333333333333333</v>
      </c>
      <c r="AF43">
        <f t="shared" si="7"/>
        <v>2</v>
      </c>
      <c r="AG43">
        <f t="shared" si="7"/>
        <v>2</v>
      </c>
      <c r="AI43">
        <f t="shared" si="8"/>
        <v>0.66666666666666663</v>
      </c>
      <c r="AJ43">
        <f t="shared" si="8"/>
        <v>1</v>
      </c>
      <c r="AK43">
        <f t="shared" si="8"/>
        <v>1</v>
      </c>
    </row>
    <row r="44" spans="3:37">
      <c r="C44" s="9">
        <v>34</v>
      </c>
      <c r="D44" s="9" t="s">
        <v>41</v>
      </c>
      <c r="E44" s="12">
        <v>9</v>
      </c>
      <c r="F44" s="12">
        <v>112</v>
      </c>
      <c r="G44" s="12">
        <v>2</v>
      </c>
      <c r="H44" s="12"/>
      <c r="I44" s="12">
        <v>1</v>
      </c>
      <c r="J44" s="77">
        <v>3</v>
      </c>
      <c r="K44" s="77">
        <v>1</v>
      </c>
      <c r="L44" s="77">
        <v>3</v>
      </c>
      <c r="M44" s="77">
        <v>3</v>
      </c>
      <c r="N44" s="66">
        <v>1</v>
      </c>
      <c r="O44" s="66">
        <f t="shared" si="0"/>
        <v>0.33333333333333331</v>
      </c>
      <c r="P44" s="66">
        <f t="shared" si="1"/>
        <v>1</v>
      </c>
      <c r="Q44" s="66">
        <f t="shared" si="2"/>
        <v>1</v>
      </c>
      <c r="R44" s="9">
        <v>3</v>
      </c>
      <c r="S44" s="9">
        <v>2</v>
      </c>
      <c r="T44" s="9">
        <v>3</v>
      </c>
      <c r="U44" s="9">
        <v>3</v>
      </c>
      <c r="V44" s="9">
        <v>1</v>
      </c>
      <c r="W44" s="9">
        <f t="shared" si="4"/>
        <v>0.66666666666666663</v>
      </c>
      <c r="X44" s="9">
        <f t="shared" si="5"/>
        <v>1</v>
      </c>
      <c r="Y44" s="9">
        <f t="shared" si="6"/>
        <v>1</v>
      </c>
      <c r="Z44" s="42">
        <f t="shared" si="3"/>
        <v>6</v>
      </c>
      <c r="AA44" s="42">
        <f t="shared" si="3"/>
        <v>3</v>
      </c>
      <c r="AB44" s="42">
        <f t="shared" si="3"/>
        <v>6</v>
      </c>
      <c r="AC44" s="42">
        <f t="shared" si="3"/>
        <v>6</v>
      </c>
      <c r="AE44">
        <f t="shared" si="7"/>
        <v>1</v>
      </c>
      <c r="AF44">
        <f t="shared" si="7"/>
        <v>2</v>
      </c>
      <c r="AG44">
        <f t="shared" si="7"/>
        <v>2</v>
      </c>
      <c r="AI44">
        <f t="shared" si="8"/>
        <v>0.5</v>
      </c>
      <c r="AJ44">
        <f t="shared" si="8"/>
        <v>1</v>
      </c>
      <c r="AK44">
        <f t="shared" si="8"/>
        <v>1</v>
      </c>
    </row>
    <row r="45" spans="3:37">
      <c r="C45" s="9">
        <v>35</v>
      </c>
      <c r="D45" s="9" t="s">
        <v>40</v>
      </c>
      <c r="E45" s="12">
        <v>9</v>
      </c>
      <c r="F45" s="12">
        <v>119</v>
      </c>
      <c r="G45" s="12">
        <v>2</v>
      </c>
      <c r="H45" s="12"/>
      <c r="I45" s="12">
        <v>1</v>
      </c>
      <c r="J45" s="77">
        <v>3</v>
      </c>
      <c r="K45" s="77">
        <v>3</v>
      </c>
      <c r="L45" s="77">
        <v>3</v>
      </c>
      <c r="M45" s="77">
        <v>2</v>
      </c>
      <c r="N45" s="66">
        <v>1</v>
      </c>
      <c r="O45" s="66">
        <f t="shared" si="0"/>
        <v>1</v>
      </c>
      <c r="P45" s="66">
        <f t="shared" si="1"/>
        <v>1</v>
      </c>
      <c r="Q45" s="66">
        <f t="shared" si="2"/>
        <v>0.66666666666666663</v>
      </c>
      <c r="R45" s="9">
        <v>3</v>
      </c>
      <c r="S45" s="9">
        <v>1</v>
      </c>
      <c r="T45" s="9">
        <v>2</v>
      </c>
      <c r="U45" s="9">
        <v>2</v>
      </c>
      <c r="V45" s="9">
        <v>1</v>
      </c>
      <c r="W45" s="9">
        <f t="shared" si="4"/>
        <v>0.33333333333333331</v>
      </c>
      <c r="X45" s="9">
        <f t="shared" si="5"/>
        <v>0.66666666666666663</v>
      </c>
      <c r="Y45" s="9">
        <f t="shared" si="6"/>
        <v>0.66666666666666663</v>
      </c>
      <c r="Z45" s="42">
        <f t="shared" si="3"/>
        <v>6</v>
      </c>
      <c r="AA45" s="42">
        <f t="shared" si="3"/>
        <v>4</v>
      </c>
      <c r="AB45" s="42">
        <f t="shared" si="3"/>
        <v>5</v>
      </c>
      <c r="AC45" s="42">
        <f t="shared" si="3"/>
        <v>4</v>
      </c>
      <c r="AE45">
        <f t="shared" si="7"/>
        <v>1.3333333333333333</v>
      </c>
      <c r="AF45">
        <f t="shared" si="7"/>
        <v>1.6666666666666665</v>
      </c>
      <c r="AG45">
        <f t="shared" si="7"/>
        <v>1.3333333333333333</v>
      </c>
      <c r="AI45">
        <f t="shared" si="8"/>
        <v>0.66666666666666663</v>
      </c>
      <c r="AJ45">
        <f t="shared" si="8"/>
        <v>0.83333333333333326</v>
      </c>
      <c r="AK45">
        <f t="shared" si="8"/>
        <v>0.66666666666666663</v>
      </c>
    </row>
    <row r="46" spans="3:37">
      <c r="C46" s="9">
        <v>36</v>
      </c>
      <c r="D46" s="9" t="s">
        <v>41</v>
      </c>
      <c r="E46" s="12">
        <v>9</v>
      </c>
      <c r="F46" s="12">
        <v>117</v>
      </c>
      <c r="G46" s="12">
        <v>2</v>
      </c>
      <c r="H46" s="12"/>
      <c r="I46" s="12">
        <v>1</v>
      </c>
      <c r="J46" s="77">
        <v>3</v>
      </c>
      <c r="K46" s="77">
        <v>3</v>
      </c>
      <c r="L46" s="77">
        <v>2</v>
      </c>
      <c r="M46" s="77">
        <v>3</v>
      </c>
      <c r="N46" s="66">
        <v>1</v>
      </c>
      <c r="O46" s="66">
        <f t="shared" si="0"/>
        <v>1</v>
      </c>
      <c r="P46" s="66">
        <f t="shared" si="1"/>
        <v>0.66666666666666663</v>
      </c>
      <c r="Q46" s="66">
        <f t="shared" si="2"/>
        <v>1</v>
      </c>
      <c r="R46" s="9">
        <v>3</v>
      </c>
      <c r="S46" s="9">
        <v>3</v>
      </c>
      <c r="T46" s="9">
        <v>3</v>
      </c>
      <c r="U46" s="9">
        <v>3</v>
      </c>
      <c r="V46" s="9">
        <v>1</v>
      </c>
      <c r="W46" s="9">
        <f t="shared" si="4"/>
        <v>1</v>
      </c>
      <c r="X46" s="9">
        <f t="shared" si="5"/>
        <v>1</v>
      </c>
      <c r="Y46" s="9">
        <f t="shared" si="6"/>
        <v>1</v>
      </c>
      <c r="Z46" s="42">
        <f t="shared" si="3"/>
        <v>6</v>
      </c>
      <c r="AA46" s="42">
        <f t="shared" si="3"/>
        <v>6</v>
      </c>
      <c r="AB46" s="42">
        <f t="shared" si="3"/>
        <v>5</v>
      </c>
      <c r="AC46" s="42">
        <f t="shared" si="3"/>
        <v>6</v>
      </c>
      <c r="AE46">
        <f t="shared" si="7"/>
        <v>2</v>
      </c>
      <c r="AF46">
        <f t="shared" si="7"/>
        <v>1.6666666666666665</v>
      </c>
      <c r="AG46">
        <f t="shared" si="7"/>
        <v>2</v>
      </c>
      <c r="AI46">
        <f t="shared" si="8"/>
        <v>1</v>
      </c>
      <c r="AJ46">
        <f t="shared" si="8"/>
        <v>0.83333333333333326</v>
      </c>
      <c r="AK46">
        <f t="shared" si="8"/>
        <v>1</v>
      </c>
    </row>
    <row r="47" spans="3:37">
      <c r="C47" s="9">
        <v>37</v>
      </c>
      <c r="D47" s="9" t="s">
        <v>41</v>
      </c>
      <c r="E47" s="12">
        <v>9</v>
      </c>
      <c r="F47" s="12">
        <v>114</v>
      </c>
      <c r="G47" s="12">
        <v>2</v>
      </c>
      <c r="H47" s="12"/>
      <c r="I47" s="12">
        <v>1</v>
      </c>
      <c r="J47" s="77">
        <v>2</v>
      </c>
      <c r="K47" s="77">
        <v>1</v>
      </c>
      <c r="L47" s="77">
        <v>2</v>
      </c>
      <c r="M47" s="77">
        <v>2</v>
      </c>
      <c r="N47" s="66">
        <v>1</v>
      </c>
      <c r="O47" s="66">
        <f t="shared" si="0"/>
        <v>0.5</v>
      </c>
      <c r="P47" s="66">
        <f t="shared" si="1"/>
        <v>1</v>
      </c>
      <c r="Q47" s="66">
        <f t="shared" si="2"/>
        <v>1</v>
      </c>
      <c r="R47" s="9">
        <v>3</v>
      </c>
      <c r="S47" s="9">
        <v>3</v>
      </c>
      <c r="T47" s="9">
        <v>1</v>
      </c>
      <c r="U47" s="9">
        <v>3</v>
      </c>
      <c r="V47" s="9">
        <v>1</v>
      </c>
      <c r="W47" s="9">
        <f t="shared" si="4"/>
        <v>1</v>
      </c>
      <c r="X47" s="9">
        <f t="shared" si="5"/>
        <v>0.33333333333333331</v>
      </c>
      <c r="Y47" s="9">
        <f t="shared" si="6"/>
        <v>1</v>
      </c>
      <c r="Z47" s="42">
        <f t="shared" si="3"/>
        <v>5</v>
      </c>
      <c r="AA47" s="42">
        <f t="shared" si="3"/>
        <v>4</v>
      </c>
      <c r="AB47" s="42">
        <f t="shared" si="3"/>
        <v>3</v>
      </c>
      <c r="AC47" s="42">
        <f t="shared" si="3"/>
        <v>5</v>
      </c>
      <c r="AE47">
        <f t="shared" si="7"/>
        <v>1.5</v>
      </c>
      <c r="AF47">
        <f t="shared" si="7"/>
        <v>1.3333333333333333</v>
      </c>
      <c r="AG47">
        <f t="shared" si="7"/>
        <v>2</v>
      </c>
      <c r="AI47">
        <f t="shared" si="8"/>
        <v>0.75</v>
      </c>
      <c r="AJ47">
        <f t="shared" si="8"/>
        <v>0.66666666666666663</v>
      </c>
      <c r="AK47">
        <f t="shared" si="8"/>
        <v>1</v>
      </c>
    </row>
    <row r="48" spans="3:37">
      <c r="C48" s="9">
        <v>38</v>
      </c>
      <c r="D48" s="9" t="s">
        <v>41</v>
      </c>
      <c r="E48" s="13">
        <v>9</v>
      </c>
      <c r="F48" s="13">
        <v>116</v>
      </c>
      <c r="G48" s="13">
        <v>2</v>
      </c>
      <c r="H48" s="13"/>
      <c r="I48" s="12">
        <v>1</v>
      </c>
      <c r="J48" s="77">
        <v>3</v>
      </c>
      <c r="K48" s="77">
        <v>2</v>
      </c>
      <c r="L48" s="77">
        <v>2</v>
      </c>
      <c r="M48" s="77">
        <v>3</v>
      </c>
      <c r="N48" s="66">
        <v>1</v>
      </c>
      <c r="O48" s="66">
        <f t="shared" si="0"/>
        <v>0.66666666666666663</v>
      </c>
      <c r="P48" s="66">
        <f t="shared" si="1"/>
        <v>0.66666666666666663</v>
      </c>
      <c r="Q48" s="66">
        <f t="shared" si="2"/>
        <v>1</v>
      </c>
      <c r="R48" s="9">
        <v>3</v>
      </c>
      <c r="S48" s="9">
        <v>2</v>
      </c>
      <c r="T48" s="9">
        <v>2</v>
      </c>
      <c r="U48" s="9">
        <v>3</v>
      </c>
      <c r="V48" s="9">
        <v>1</v>
      </c>
      <c r="W48" s="9">
        <f t="shared" si="4"/>
        <v>0.66666666666666663</v>
      </c>
      <c r="X48" s="9">
        <f t="shared" si="5"/>
        <v>0.66666666666666663</v>
      </c>
      <c r="Y48" s="9">
        <f t="shared" si="6"/>
        <v>1</v>
      </c>
      <c r="Z48" s="42">
        <f t="shared" si="3"/>
        <v>6</v>
      </c>
      <c r="AA48" s="42">
        <f t="shared" si="3"/>
        <v>4</v>
      </c>
      <c r="AB48" s="42">
        <f t="shared" si="3"/>
        <v>4</v>
      </c>
      <c r="AC48" s="42">
        <f t="shared" si="3"/>
        <v>6</v>
      </c>
      <c r="AE48">
        <f t="shared" si="7"/>
        <v>1.3333333333333333</v>
      </c>
      <c r="AF48">
        <f t="shared" si="7"/>
        <v>1.3333333333333333</v>
      </c>
      <c r="AG48">
        <f t="shared" si="7"/>
        <v>2</v>
      </c>
      <c r="AI48">
        <f t="shared" si="8"/>
        <v>0.66666666666666663</v>
      </c>
      <c r="AJ48">
        <f t="shared" si="8"/>
        <v>0.66666666666666663</v>
      </c>
      <c r="AK48">
        <f t="shared" si="8"/>
        <v>1</v>
      </c>
    </row>
    <row r="49" spans="3:37">
      <c r="C49" s="9">
        <v>39</v>
      </c>
      <c r="D49" s="9" t="s">
        <v>41</v>
      </c>
      <c r="E49" s="13">
        <v>9</v>
      </c>
      <c r="F49" s="13">
        <v>117</v>
      </c>
      <c r="G49" s="13">
        <v>2</v>
      </c>
      <c r="H49" s="13"/>
      <c r="I49" s="12">
        <v>1</v>
      </c>
      <c r="J49" s="77">
        <v>3</v>
      </c>
      <c r="K49" s="77">
        <v>3</v>
      </c>
      <c r="L49" s="77">
        <v>3</v>
      </c>
      <c r="M49" s="77">
        <v>3</v>
      </c>
      <c r="N49" s="66">
        <v>1</v>
      </c>
      <c r="O49" s="66">
        <f t="shared" si="0"/>
        <v>1</v>
      </c>
      <c r="P49" s="66">
        <f t="shared" si="1"/>
        <v>1</v>
      </c>
      <c r="Q49" s="66">
        <f t="shared" si="2"/>
        <v>1</v>
      </c>
      <c r="R49" s="9">
        <v>3</v>
      </c>
      <c r="S49" s="9">
        <v>1</v>
      </c>
      <c r="T49" s="9">
        <v>3</v>
      </c>
      <c r="U49" s="9">
        <v>2</v>
      </c>
      <c r="V49" s="9">
        <v>1</v>
      </c>
      <c r="W49" s="9">
        <f t="shared" si="4"/>
        <v>0.33333333333333331</v>
      </c>
      <c r="X49" s="9">
        <f t="shared" si="5"/>
        <v>1</v>
      </c>
      <c r="Y49" s="9">
        <f t="shared" si="6"/>
        <v>0.66666666666666663</v>
      </c>
      <c r="Z49" s="42">
        <f t="shared" si="3"/>
        <v>6</v>
      </c>
      <c r="AA49" s="42">
        <f t="shared" si="3"/>
        <v>4</v>
      </c>
      <c r="AB49" s="42">
        <f t="shared" si="3"/>
        <v>6</v>
      </c>
      <c r="AC49" s="42">
        <f t="shared" si="3"/>
        <v>5</v>
      </c>
      <c r="AE49">
        <f t="shared" si="7"/>
        <v>1.3333333333333333</v>
      </c>
      <c r="AF49">
        <f t="shared" si="7"/>
        <v>2</v>
      </c>
      <c r="AG49">
        <f t="shared" si="7"/>
        <v>1.6666666666666665</v>
      </c>
      <c r="AI49">
        <f t="shared" si="8"/>
        <v>0.66666666666666663</v>
      </c>
      <c r="AJ49">
        <f t="shared" si="8"/>
        <v>1</v>
      </c>
      <c r="AK49">
        <f t="shared" si="8"/>
        <v>0.83333333333333326</v>
      </c>
    </row>
    <row r="50" spans="3:37">
      <c r="C50" s="9">
        <v>40</v>
      </c>
      <c r="D50" s="9" t="s">
        <v>41</v>
      </c>
      <c r="E50" s="12">
        <v>9</v>
      </c>
      <c r="F50" s="12">
        <v>117</v>
      </c>
      <c r="G50" s="12">
        <v>2</v>
      </c>
      <c r="H50" s="12"/>
      <c r="I50" s="12">
        <v>1</v>
      </c>
      <c r="J50" s="77">
        <v>3</v>
      </c>
      <c r="K50" s="77">
        <v>3</v>
      </c>
      <c r="L50" s="77">
        <v>3</v>
      </c>
      <c r="M50" s="77">
        <v>2</v>
      </c>
      <c r="N50" s="66">
        <v>1</v>
      </c>
      <c r="O50" s="66">
        <f t="shared" si="0"/>
        <v>1</v>
      </c>
      <c r="P50" s="66">
        <f t="shared" si="1"/>
        <v>1</v>
      </c>
      <c r="Q50" s="66">
        <f t="shared" si="2"/>
        <v>0.66666666666666663</v>
      </c>
      <c r="R50" s="9">
        <v>3</v>
      </c>
      <c r="S50" s="9">
        <v>3</v>
      </c>
      <c r="T50" s="9">
        <v>2</v>
      </c>
      <c r="U50" s="9">
        <v>3</v>
      </c>
      <c r="V50" s="9">
        <v>1</v>
      </c>
      <c r="W50" s="9">
        <f t="shared" si="4"/>
        <v>1</v>
      </c>
      <c r="X50" s="9">
        <f t="shared" si="5"/>
        <v>0.66666666666666663</v>
      </c>
      <c r="Y50" s="9">
        <f t="shared" si="6"/>
        <v>1</v>
      </c>
      <c r="Z50" s="42">
        <f t="shared" si="3"/>
        <v>6</v>
      </c>
      <c r="AA50" s="42">
        <f t="shared" si="3"/>
        <v>6</v>
      </c>
      <c r="AB50" s="42">
        <f t="shared" si="3"/>
        <v>5</v>
      </c>
      <c r="AC50" s="42">
        <f t="shared" si="3"/>
        <v>5</v>
      </c>
      <c r="AE50">
        <f t="shared" si="7"/>
        <v>2</v>
      </c>
      <c r="AF50">
        <f t="shared" si="7"/>
        <v>1.6666666666666665</v>
      </c>
      <c r="AG50">
        <f t="shared" si="7"/>
        <v>1.6666666666666665</v>
      </c>
      <c r="AI50">
        <f t="shared" si="8"/>
        <v>1</v>
      </c>
      <c r="AJ50">
        <f t="shared" si="8"/>
        <v>0.83333333333333326</v>
      </c>
      <c r="AK50">
        <f t="shared" si="8"/>
        <v>0.83333333333333326</v>
      </c>
    </row>
    <row r="51" spans="3:37">
      <c r="C51" s="9">
        <v>41</v>
      </c>
      <c r="D51" s="9" t="s">
        <v>40</v>
      </c>
      <c r="E51" s="12">
        <v>9</v>
      </c>
      <c r="F51" s="12">
        <v>118</v>
      </c>
      <c r="G51" s="12">
        <v>2</v>
      </c>
      <c r="H51" s="12"/>
      <c r="I51" s="12">
        <v>1</v>
      </c>
      <c r="J51" s="77">
        <v>3</v>
      </c>
      <c r="K51" s="77">
        <v>3</v>
      </c>
      <c r="L51" s="77">
        <v>3</v>
      </c>
      <c r="M51" s="77">
        <v>2</v>
      </c>
      <c r="N51" s="66">
        <v>1</v>
      </c>
      <c r="O51" s="66">
        <f t="shared" si="0"/>
        <v>1</v>
      </c>
      <c r="P51" s="66">
        <f t="shared" si="1"/>
        <v>1</v>
      </c>
      <c r="Q51" s="66">
        <f t="shared" si="2"/>
        <v>0.66666666666666663</v>
      </c>
      <c r="R51" s="9">
        <v>3</v>
      </c>
      <c r="S51" s="9">
        <v>3</v>
      </c>
      <c r="T51" s="9">
        <v>1</v>
      </c>
      <c r="U51" s="9">
        <v>2</v>
      </c>
      <c r="V51" s="9">
        <v>1</v>
      </c>
      <c r="W51" s="9">
        <f t="shared" si="4"/>
        <v>1</v>
      </c>
      <c r="X51" s="9">
        <f t="shared" si="5"/>
        <v>0.33333333333333331</v>
      </c>
      <c r="Y51" s="9">
        <f t="shared" si="6"/>
        <v>0.66666666666666663</v>
      </c>
      <c r="Z51" s="42">
        <f t="shared" si="3"/>
        <v>6</v>
      </c>
      <c r="AA51" s="42">
        <f t="shared" si="3"/>
        <v>6</v>
      </c>
      <c r="AB51" s="42">
        <f t="shared" si="3"/>
        <v>4</v>
      </c>
      <c r="AC51" s="42">
        <f t="shared" si="3"/>
        <v>4</v>
      </c>
      <c r="AE51">
        <f t="shared" si="7"/>
        <v>2</v>
      </c>
      <c r="AF51">
        <f t="shared" si="7"/>
        <v>1.3333333333333333</v>
      </c>
      <c r="AG51">
        <f t="shared" si="7"/>
        <v>1.3333333333333333</v>
      </c>
      <c r="AI51">
        <f t="shared" si="8"/>
        <v>1</v>
      </c>
      <c r="AJ51">
        <f t="shared" si="8"/>
        <v>0.66666666666666663</v>
      </c>
      <c r="AK51">
        <f t="shared" si="8"/>
        <v>0.66666666666666663</v>
      </c>
    </row>
    <row r="52" spans="3:37">
      <c r="C52" s="9">
        <v>42</v>
      </c>
      <c r="D52" s="9" t="s">
        <v>40</v>
      </c>
      <c r="E52" s="12">
        <v>9</v>
      </c>
      <c r="F52" s="12">
        <v>114</v>
      </c>
      <c r="G52" s="12">
        <v>2</v>
      </c>
      <c r="H52" s="12"/>
      <c r="I52" s="12">
        <v>1</v>
      </c>
      <c r="J52" s="77">
        <v>3</v>
      </c>
      <c r="K52" s="77">
        <v>2</v>
      </c>
      <c r="L52" s="77">
        <v>3</v>
      </c>
      <c r="M52" s="77">
        <v>3</v>
      </c>
      <c r="N52" s="66">
        <v>1</v>
      </c>
      <c r="O52" s="66">
        <f t="shared" si="0"/>
        <v>0.66666666666666663</v>
      </c>
      <c r="P52" s="66">
        <f t="shared" si="1"/>
        <v>1</v>
      </c>
      <c r="Q52" s="66">
        <f t="shared" si="2"/>
        <v>1</v>
      </c>
      <c r="R52" s="9">
        <v>3</v>
      </c>
      <c r="S52" s="9">
        <v>3</v>
      </c>
      <c r="T52" s="9">
        <v>3</v>
      </c>
      <c r="U52" s="9">
        <v>2</v>
      </c>
      <c r="V52" s="9">
        <v>1</v>
      </c>
      <c r="W52" s="9">
        <f t="shared" si="4"/>
        <v>1</v>
      </c>
      <c r="X52" s="9">
        <f t="shared" si="5"/>
        <v>1</v>
      </c>
      <c r="Y52" s="9">
        <f t="shared" si="6"/>
        <v>0.66666666666666663</v>
      </c>
      <c r="Z52" s="42">
        <f t="shared" si="3"/>
        <v>6</v>
      </c>
      <c r="AA52" s="42">
        <f t="shared" si="3"/>
        <v>5</v>
      </c>
      <c r="AB52" s="42">
        <f t="shared" si="3"/>
        <v>6</v>
      </c>
      <c r="AC52" s="42">
        <f t="shared" si="3"/>
        <v>5</v>
      </c>
      <c r="AE52">
        <f t="shared" si="7"/>
        <v>1.6666666666666665</v>
      </c>
      <c r="AF52">
        <f t="shared" si="7"/>
        <v>2</v>
      </c>
      <c r="AG52">
        <f t="shared" si="7"/>
        <v>1.6666666666666665</v>
      </c>
      <c r="AI52">
        <f t="shared" si="8"/>
        <v>0.83333333333333326</v>
      </c>
      <c r="AJ52">
        <f t="shared" si="8"/>
        <v>1</v>
      </c>
      <c r="AK52">
        <f t="shared" si="8"/>
        <v>0.83333333333333326</v>
      </c>
    </row>
    <row r="53" spans="3:37">
      <c r="F53" s="37"/>
      <c r="J53">
        <f>SUM(J11:J31)</f>
        <v>58</v>
      </c>
      <c r="K53">
        <f>SUM(K11:K31)</f>
        <v>7</v>
      </c>
      <c r="L53">
        <f>SUM(L11:L31)</f>
        <v>25</v>
      </c>
      <c r="M53">
        <f>SUM(M11:M31)</f>
        <v>9</v>
      </c>
      <c r="N53" s="68">
        <f>AVERAGE(N11:N31)</f>
        <v>1</v>
      </c>
      <c r="O53" s="68">
        <f>AVERAGE(O11:O31)</f>
        <v>0.20634920634920637</v>
      </c>
      <c r="P53" s="68">
        <f>AVERAGE(P11:P31)</f>
        <v>0.40476190476190477</v>
      </c>
      <c r="Q53" s="68">
        <f>AVERAGE(Q11:Q31)</f>
        <v>0.14285714285714285</v>
      </c>
      <c r="R53">
        <f>SUM(R11:R31)</f>
        <v>56</v>
      </c>
      <c r="S53">
        <f>SUM(S11:S31)</f>
        <v>17</v>
      </c>
      <c r="T53">
        <f>SUM(T11:T31)</f>
        <v>19</v>
      </c>
      <c r="U53">
        <f>SUM(U11:U31)</f>
        <v>5</v>
      </c>
      <c r="V53">
        <f>AVERAGE(V11:V31)</f>
        <v>1</v>
      </c>
      <c r="W53" s="25">
        <f>AVERAGE(W11:W31)</f>
        <v>0.33333333333333337</v>
      </c>
      <c r="X53" s="25">
        <f>AVERAGE(X11:X31)</f>
        <v>0.38095238095238093</v>
      </c>
      <c r="Y53" s="25">
        <f>AVERAGE(Y11:Y31)</f>
        <v>8.7301587301587283E-2</v>
      </c>
      <c r="Z53">
        <f>SUM(Z11:Z31)</f>
        <v>114</v>
      </c>
      <c r="AA53">
        <f>SUM(AA11:AA31)</f>
        <v>24</v>
      </c>
      <c r="AB53">
        <f>SUM(AB11:AB31)</f>
        <v>44</v>
      </c>
      <c r="AC53" s="24">
        <f>SUM(AC11:AC31)</f>
        <v>14</v>
      </c>
    </row>
    <row r="54" spans="3:37">
      <c r="F54" s="37"/>
      <c r="J54">
        <f>SUM(J32:J52)</f>
        <v>62</v>
      </c>
      <c r="K54">
        <f>SUM(K32:K52)</f>
        <v>47</v>
      </c>
      <c r="L54">
        <f>SUM(L32:L52)</f>
        <v>54</v>
      </c>
      <c r="M54">
        <f>SUM(M32:M52)</f>
        <v>52</v>
      </c>
      <c r="N54" s="68">
        <f>AVERAGE(N32:N52)</f>
        <v>1</v>
      </c>
      <c r="O54" s="68">
        <f>AVERAGE(O32:O52)</f>
        <v>0.75396825396825395</v>
      </c>
      <c r="P54" s="68">
        <f>AVERAGE(P32:P52)</f>
        <v>0.87301587301587291</v>
      </c>
      <c r="Q54" s="68">
        <f>AVERAGE(Q32:Q52)</f>
        <v>0.84126984126984128</v>
      </c>
      <c r="R54">
        <f>SUM(R32:R52)</f>
        <v>61</v>
      </c>
      <c r="S54">
        <f>SUM(S32:S52)</f>
        <v>51</v>
      </c>
      <c r="T54">
        <f>SUM(T32:T52)</f>
        <v>50</v>
      </c>
      <c r="U54">
        <f>SUM(U32:U52)</f>
        <v>51</v>
      </c>
      <c r="V54">
        <f>AVERAGE(V32:V53)</f>
        <v>1</v>
      </c>
      <c r="W54" s="25">
        <f>AVERAGE(W32:W52)</f>
        <v>0.8571428571428571</v>
      </c>
      <c r="X54" s="25">
        <f>AVERAGE(X32:X52)</f>
        <v>0.84126984126984128</v>
      </c>
      <c r="Y54" s="25">
        <f>AVERAGE(Y32:Y52)</f>
        <v>0.8571428571428571</v>
      </c>
      <c r="Z54">
        <f>SUM(Z32:Z52)</f>
        <v>123</v>
      </c>
      <c r="AA54">
        <f>SUM(AA32:AA52)</f>
        <v>98</v>
      </c>
      <c r="AB54">
        <f>SUM(AB32:AB52)</f>
        <v>104</v>
      </c>
      <c r="AC54" s="24">
        <f>SUM(AC32:AC52)</f>
        <v>103</v>
      </c>
    </row>
    <row r="55" spans="3:37">
      <c r="F55" s="37"/>
      <c r="J55" s="15">
        <f>SUM(J11:J52)</f>
        <v>120</v>
      </c>
      <c r="K55" s="15">
        <f>SUM(K11:K52)</f>
        <v>54</v>
      </c>
      <c r="L55" s="15">
        <f>SUM(L11:L52)</f>
        <v>79</v>
      </c>
      <c r="M55" s="15"/>
      <c r="N55" s="15"/>
      <c r="O55" s="15"/>
      <c r="P55" s="15"/>
      <c r="Q55" s="15"/>
      <c r="R55" s="15">
        <f>SUM(R11:R52)</f>
        <v>117</v>
      </c>
      <c r="S55" s="15">
        <f>SUM(S11:S52)</f>
        <v>68</v>
      </c>
      <c r="T55" s="15">
        <f>SUM(T11:T52)</f>
        <v>69</v>
      </c>
      <c r="U55" s="15"/>
      <c r="V55" s="15"/>
      <c r="W55" s="15"/>
      <c r="X55" s="15"/>
      <c r="Y55" s="15"/>
      <c r="Z55">
        <f>SUM(Z11:Z52)</f>
        <v>237</v>
      </c>
      <c r="AA55">
        <f>SUM(AA11:AA52)</f>
        <v>122</v>
      </c>
      <c r="AB55">
        <f>SUM(AB11:AB52)</f>
        <v>148</v>
      </c>
      <c r="AC55">
        <f>SUM(AC53:AC54)</f>
        <v>117</v>
      </c>
    </row>
    <row r="60" spans="3:37">
      <c r="C60" s="1" t="s">
        <v>136</v>
      </c>
    </row>
    <row r="62" spans="3:37">
      <c r="C62" s="2" t="s">
        <v>197</v>
      </c>
      <c r="D62" s="2"/>
    </row>
    <row r="65" spans="3:9">
      <c r="C65" t="s">
        <v>138</v>
      </c>
      <c r="D65" t="s">
        <v>139</v>
      </c>
      <c r="E65" t="s">
        <v>140</v>
      </c>
      <c r="F65" t="s">
        <v>143</v>
      </c>
      <c r="G65" t="s">
        <v>139</v>
      </c>
      <c r="H65" t="s">
        <v>140</v>
      </c>
      <c r="I65" t="s">
        <v>143</v>
      </c>
    </row>
    <row r="67" spans="3:9">
      <c r="C67" t="s">
        <v>25</v>
      </c>
    </row>
    <row r="68" spans="3:9">
      <c r="C68">
        <v>1</v>
      </c>
      <c r="D68">
        <v>0</v>
      </c>
      <c r="E68">
        <v>3</v>
      </c>
      <c r="F68">
        <v>2</v>
      </c>
      <c r="G68">
        <v>3</v>
      </c>
      <c r="H68">
        <v>4</v>
      </c>
      <c r="I68">
        <v>0</v>
      </c>
    </row>
    <row r="69" spans="3:9">
      <c r="C69">
        <v>2</v>
      </c>
      <c r="D69">
        <v>0</v>
      </c>
      <c r="E69">
        <v>4</v>
      </c>
      <c r="F69">
        <v>3</v>
      </c>
      <c r="G69">
        <v>4</v>
      </c>
      <c r="H69">
        <v>5</v>
      </c>
      <c r="I69">
        <v>1</v>
      </c>
    </row>
    <row r="70" spans="3:9">
      <c r="C70">
        <v>3</v>
      </c>
      <c r="D70">
        <v>0</v>
      </c>
      <c r="E70">
        <v>4</v>
      </c>
      <c r="F70">
        <v>2</v>
      </c>
      <c r="G70">
        <v>6</v>
      </c>
      <c r="H70">
        <v>7</v>
      </c>
      <c r="I70">
        <v>3</v>
      </c>
    </row>
    <row r="71" spans="3:9">
      <c r="C71">
        <v>4</v>
      </c>
      <c r="D71">
        <v>3</v>
      </c>
      <c r="E71">
        <v>6</v>
      </c>
      <c r="F71">
        <v>1</v>
      </c>
      <c r="G71">
        <v>2</v>
      </c>
      <c r="H71">
        <v>2</v>
      </c>
      <c r="I71">
        <v>0</v>
      </c>
    </row>
    <row r="72" spans="3:9">
      <c r="C72">
        <v>5</v>
      </c>
      <c r="D72">
        <v>2</v>
      </c>
      <c r="E72">
        <v>5</v>
      </c>
      <c r="F72">
        <v>1</v>
      </c>
      <c r="G72">
        <v>0</v>
      </c>
      <c r="H72">
        <v>1</v>
      </c>
      <c r="I72">
        <v>0</v>
      </c>
    </row>
    <row r="73" spans="3:9">
      <c r="C73">
        <v>6</v>
      </c>
      <c r="D73">
        <v>3</v>
      </c>
      <c r="E73">
        <v>4</v>
      </c>
      <c r="F73">
        <v>0</v>
      </c>
      <c r="G73">
        <v>2</v>
      </c>
      <c r="H73">
        <v>2</v>
      </c>
      <c r="I73">
        <v>1</v>
      </c>
    </row>
    <row r="75" spans="3:9">
      <c r="C75" t="s">
        <v>26</v>
      </c>
    </row>
    <row r="76" spans="3:9">
      <c r="C76">
        <v>1</v>
      </c>
      <c r="D76">
        <v>6</v>
      </c>
      <c r="E76">
        <v>10</v>
      </c>
      <c r="F76">
        <v>9</v>
      </c>
      <c r="G76">
        <v>7</v>
      </c>
      <c r="H76">
        <v>7</v>
      </c>
      <c r="I76">
        <v>8</v>
      </c>
    </row>
    <row r="77" spans="3:9">
      <c r="C77">
        <v>2</v>
      </c>
      <c r="D77">
        <v>11</v>
      </c>
      <c r="E77">
        <v>10</v>
      </c>
      <c r="F77">
        <v>10</v>
      </c>
      <c r="G77">
        <v>7</v>
      </c>
      <c r="H77">
        <v>6</v>
      </c>
      <c r="I77">
        <v>8</v>
      </c>
    </row>
    <row r="78" spans="3:9">
      <c r="C78">
        <v>3</v>
      </c>
      <c r="D78">
        <v>9</v>
      </c>
      <c r="E78">
        <v>10</v>
      </c>
      <c r="F78">
        <v>10</v>
      </c>
      <c r="G78">
        <v>7</v>
      </c>
      <c r="H78">
        <v>7</v>
      </c>
      <c r="I78">
        <v>7</v>
      </c>
    </row>
    <row r="79" spans="3:9">
      <c r="C79">
        <v>4</v>
      </c>
      <c r="D79">
        <v>7</v>
      </c>
      <c r="E79">
        <v>9</v>
      </c>
      <c r="F79">
        <v>9</v>
      </c>
      <c r="G79">
        <v>9</v>
      </c>
      <c r="H79">
        <v>9</v>
      </c>
      <c r="I79">
        <v>12</v>
      </c>
    </row>
    <row r="80" spans="3:9">
      <c r="C80">
        <v>5</v>
      </c>
      <c r="D80">
        <v>7</v>
      </c>
      <c r="E80">
        <v>9</v>
      </c>
      <c r="F80">
        <v>8</v>
      </c>
      <c r="G80">
        <v>9</v>
      </c>
      <c r="H80">
        <v>12</v>
      </c>
      <c r="I80">
        <v>9</v>
      </c>
    </row>
    <row r="81" spans="3:9">
      <c r="C81">
        <v>6</v>
      </c>
      <c r="D81">
        <v>8</v>
      </c>
      <c r="E81">
        <v>7</v>
      </c>
      <c r="F81">
        <v>7</v>
      </c>
      <c r="G81">
        <v>12</v>
      </c>
      <c r="H81">
        <v>9</v>
      </c>
      <c r="I81">
        <v>9</v>
      </c>
    </row>
    <row r="83" spans="3:9">
      <c r="I83" s="79"/>
    </row>
  </sheetData>
  <pageMargins left="0.75" right="0.75" top="1" bottom="1" header="0.5" footer="0.5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Q82"/>
  <sheetViews>
    <sheetView workbookViewId="0">
      <selection activeCell="Z16" sqref="Z16"/>
    </sheetView>
  </sheetViews>
  <sheetFormatPr baseColWidth="10" defaultRowHeight="15" x14ac:dyDescent="0"/>
  <cols>
    <col min="8" max="8" width="11.5" customWidth="1"/>
    <col min="9" max="9" width="14.1640625" customWidth="1"/>
    <col min="10" max="10" width="13.83203125" customWidth="1"/>
    <col min="11" max="11" width="13.1640625" customWidth="1"/>
    <col min="12" max="12" width="14" customWidth="1"/>
    <col min="13" max="13" width="20.6640625" customWidth="1"/>
    <col min="14" max="14" width="19.6640625" customWidth="1"/>
    <col min="15" max="15" width="16.83203125" customWidth="1"/>
    <col min="16" max="16" width="17.6640625" customWidth="1"/>
    <col min="17" max="17" width="14.5" customWidth="1"/>
    <col min="18" max="18" width="14.6640625" customWidth="1"/>
    <col min="19" max="19" width="13.5" customWidth="1"/>
    <col min="20" max="20" width="14.1640625" customWidth="1"/>
    <col min="21" max="21" width="22.5" customWidth="1"/>
    <col min="22" max="23" width="20" customWidth="1"/>
    <col min="24" max="24" width="17.6640625" customWidth="1"/>
    <col min="25" max="25" width="14.6640625" customWidth="1"/>
    <col min="26" max="26" width="14.1640625" customWidth="1"/>
    <col min="27" max="27" width="14.6640625" customWidth="1"/>
    <col min="28" max="28" width="13" customWidth="1"/>
  </cols>
  <sheetData>
    <row r="1" spans="2:43">
      <c r="B1" s="1" t="s">
        <v>135</v>
      </c>
      <c r="C1" s="2"/>
      <c r="D1" s="2"/>
      <c r="E1" s="2"/>
      <c r="F1" s="2"/>
      <c r="G1" s="2"/>
      <c r="H1" s="2"/>
    </row>
    <row r="2" spans="2:43">
      <c r="B2" s="2"/>
      <c r="C2" s="2" t="s">
        <v>136</v>
      </c>
      <c r="D2" s="2"/>
      <c r="E2" s="2"/>
      <c r="F2" s="2"/>
      <c r="G2" s="2"/>
      <c r="H2" s="2"/>
      <c r="N2" s="3" t="s">
        <v>0</v>
      </c>
      <c r="O2" s="4"/>
      <c r="P2" s="14"/>
      <c r="V2" s="3" t="s">
        <v>0</v>
      </c>
      <c r="W2" s="4"/>
      <c r="X2" s="14"/>
    </row>
    <row r="3" spans="2:43">
      <c r="N3" s="3" t="s">
        <v>53</v>
      </c>
      <c r="O3" s="4"/>
      <c r="P3" s="14"/>
      <c r="V3" s="3" t="s">
        <v>53</v>
      </c>
      <c r="W3" s="4"/>
      <c r="X3" s="14"/>
    </row>
    <row r="4" spans="2:43">
      <c r="B4" s="5" t="s">
        <v>1</v>
      </c>
      <c r="C4" s="5" t="s">
        <v>2</v>
      </c>
      <c r="D4" s="5" t="s">
        <v>3</v>
      </c>
      <c r="E4" s="5" t="s">
        <v>35</v>
      </c>
      <c r="F4" s="5" t="s">
        <v>36</v>
      </c>
      <c r="G4" s="5" t="s">
        <v>6</v>
      </c>
      <c r="H4" s="5" t="s">
        <v>7</v>
      </c>
      <c r="I4" s="5" t="s">
        <v>73</v>
      </c>
      <c r="J4" s="5" t="s">
        <v>74</v>
      </c>
      <c r="K4" s="5" t="s">
        <v>75</v>
      </c>
      <c r="L4" s="5" t="s">
        <v>76</v>
      </c>
      <c r="M4" s="20" t="s">
        <v>77</v>
      </c>
      <c r="N4" s="58" t="s">
        <v>78</v>
      </c>
      <c r="O4" s="58" t="s">
        <v>79</v>
      </c>
      <c r="P4" s="59" t="s">
        <v>80</v>
      </c>
      <c r="Q4" s="5" t="s">
        <v>81</v>
      </c>
      <c r="R4" s="5" t="s">
        <v>82</v>
      </c>
      <c r="S4" s="5" t="s">
        <v>83</v>
      </c>
      <c r="T4" s="5" t="s">
        <v>84</v>
      </c>
      <c r="U4" s="20" t="s">
        <v>85</v>
      </c>
      <c r="V4" s="58" t="s">
        <v>86</v>
      </c>
      <c r="W4" s="58" t="s">
        <v>87</v>
      </c>
      <c r="X4" s="59" t="s">
        <v>88</v>
      </c>
      <c r="Y4" s="7" t="s">
        <v>14</v>
      </c>
      <c r="Z4" s="7" t="s">
        <v>15</v>
      </c>
      <c r="AA4" s="7" t="s">
        <v>16</v>
      </c>
      <c r="AB4" s="7" t="s">
        <v>39</v>
      </c>
      <c r="AD4" s="60" t="s">
        <v>62</v>
      </c>
      <c r="AE4" s="60" t="s">
        <v>63</v>
      </c>
      <c r="AF4" s="60" t="s">
        <v>89</v>
      </c>
      <c r="AG4" t="s">
        <v>17</v>
      </c>
      <c r="AH4" t="s">
        <v>64</v>
      </c>
      <c r="AI4" t="s">
        <v>90</v>
      </c>
      <c r="AJ4" t="s">
        <v>91</v>
      </c>
      <c r="AL4" t="s">
        <v>106</v>
      </c>
      <c r="AM4" t="s">
        <v>107</v>
      </c>
      <c r="AN4" t="s">
        <v>108</v>
      </c>
      <c r="AO4" t="s">
        <v>109</v>
      </c>
      <c r="AP4" t="s">
        <v>110</v>
      </c>
      <c r="AQ4" t="s">
        <v>111</v>
      </c>
    </row>
    <row r="5" spans="2:43">
      <c r="B5" s="5">
        <v>1</v>
      </c>
      <c r="C5" s="5" t="s">
        <v>40</v>
      </c>
      <c r="D5" s="5">
        <v>6</v>
      </c>
      <c r="E5" s="5">
        <v>81</v>
      </c>
      <c r="F5" s="5">
        <v>1</v>
      </c>
      <c r="G5" s="5"/>
      <c r="H5" s="5">
        <v>1</v>
      </c>
      <c r="I5" s="5">
        <v>4</v>
      </c>
      <c r="J5" s="5">
        <v>1</v>
      </c>
      <c r="K5" s="5">
        <v>3</v>
      </c>
      <c r="L5" s="5">
        <v>3</v>
      </c>
      <c r="M5" s="25">
        <v>1</v>
      </c>
      <c r="N5" s="25">
        <f>J5/I5</f>
        <v>0.25</v>
      </c>
      <c r="O5" s="25">
        <f>K5/I5</f>
        <v>0.75</v>
      </c>
      <c r="P5" s="25">
        <f>L5/I5</f>
        <v>0.75</v>
      </c>
      <c r="Q5" s="5">
        <v>4</v>
      </c>
      <c r="R5" s="5">
        <v>0</v>
      </c>
      <c r="S5" s="5">
        <v>2</v>
      </c>
      <c r="T5" s="5">
        <v>2</v>
      </c>
      <c r="U5" s="25">
        <v>1</v>
      </c>
      <c r="V5" s="25">
        <f>R5/Q5</f>
        <v>0</v>
      </c>
      <c r="W5" s="25">
        <f>S5/Q5</f>
        <v>0.5</v>
      </c>
      <c r="X5" s="25">
        <f>T5/Q5</f>
        <v>0.5</v>
      </c>
      <c r="Y5" s="8">
        <f t="shared" ref="Y5:Y52" si="0">SUM(I5+Q5)</f>
        <v>8</v>
      </c>
      <c r="Z5" s="8">
        <f t="shared" ref="Z5:AB52" si="1">SUM(J5+R5)</f>
        <v>1</v>
      </c>
      <c r="AA5" s="8">
        <f t="shared" si="1"/>
        <v>5</v>
      </c>
      <c r="AB5" s="8">
        <f t="shared" si="1"/>
        <v>5</v>
      </c>
      <c r="AD5">
        <f>SUM(N5+V5)</f>
        <v>0.25</v>
      </c>
      <c r="AE5">
        <f>SUM(O5+W5)</f>
        <v>1.25</v>
      </c>
      <c r="AF5">
        <f>SUM(P5+X5)</f>
        <v>1.25</v>
      </c>
      <c r="AH5">
        <f>AD5/2</f>
        <v>0.125</v>
      </c>
      <c r="AI5">
        <f>AE5/2</f>
        <v>0.625</v>
      </c>
      <c r="AJ5">
        <f>AF5/2</f>
        <v>0.625</v>
      </c>
      <c r="AL5">
        <f>N5+N29</f>
        <v>1.25</v>
      </c>
      <c r="AM5">
        <f>O5+O29</f>
        <v>1.75</v>
      </c>
      <c r="AN5">
        <f>P5+P29</f>
        <v>1.75</v>
      </c>
      <c r="AO5">
        <f>V5+V29</f>
        <v>0.75</v>
      </c>
      <c r="AP5">
        <f>W5+W29</f>
        <v>1.25</v>
      </c>
      <c r="AQ5">
        <f>X5+X29</f>
        <v>1.25</v>
      </c>
    </row>
    <row r="6" spans="2:43">
      <c r="B6" s="5">
        <v>2</v>
      </c>
      <c r="C6" s="5" t="s">
        <v>41</v>
      </c>
      <c r="D6" s="5">
        <v>6</v>
      </c>
      <c r="E6" s="5">
        <v>76</v>
      </c>
      <c r="F6" s="5">
        <v>1</v>
      </c>
      <c r="G6" s="5"/>
      <c r="H6" s="5">
        <v>1</v>
      </c>
      <c r="I6" s="5">
        <v>4</v>
      </c>
      <c r="J6" s="5">
        <v>2</v>
      </c>
      <c r="K6" s="5">
        <v>0</v>
      </c>
      <c r="L6" s="5">
        <v>0</v>
      </c>
      <c r="M6" s="25">
        <v>1</v>
      </c>
      <c r="N6" s="25">
        <f t="shared" ref="N6:N52" si="2">J6/I6</f>
        <v>0.5</v>
      </c>
      <c r="O6" s="25">
        <f t="shared" ref="O6:O52" si="3">K6/I6</f>
        <v>0</v>
      </c>
      <c r="P6" s="25">
        <f t="shared" ref="P6:P52" si="4">L6/I6</f>
        <v>0</v>
      </c>
      <c r="Q6" s="5">
        <v>4</v>
      </c>
      <c r="R6" s="5">
        <v>3</v>
      </c>
      <c r="S6" s="5">
        <v>0</v>
      </c>
      <c r="T6" s="5">
        <v>0</v>
      </c>
      <c r="U6" s="25">
        <v>1</v>
      </c>
      <c r="V6" s="25">
        <f t="shared" ref="V6:V52" si="5">R6/Q6</f>
        <v>0.75</v>
      </c>
      <c r="W6" s="25">
        <f t="shared" ref="W6:W52" si="6">S6/Q6</f>
        <v>0</v>
      </c>
      <c r="X6" s="25">
        <f t="shared" ref="X6:X52" si="7">T6/Q6</f>
        <v>0</v>
      </c>
      <c r="Y6" s="8">
        <f t="shared" si="0"/>
        <v>8</v>
      </c>
      <c r="Z6" s="8">
        <f t="shared" si="1"/>
        <v>5</v>
      </c>
      <c r="AA6" s="8">
        <f t="shared" si="1"/>
        <v>0</v>
      </c>
      <c r="AB6" s="8">
        <f t="shared" si="1"/>
        <v>0</v>
      </c>
      <c r="AD6">
        <f t="shared" ref="AD6:AD52" si="8">SUM(N6+V6)</f>
        <v>1.25</v>
      </c>
      <c r="AE6">
        <f t="shared" ref="AE6:AE52" si="9">SUM(O6+W6)</f>
        <v>0</v>
      </c>
      <c r="AF6">
        <f t="shared" ref="AF6:AF52" si="10">SUM(P6+X6)</f>
        <v>0</v>
      </c>
      <c r="AH6">
        <f t="shared" ref="AH6:AH52" si="11">AD6/2</f>
        <v>0.625</v>
      </c>
      <c r="AI6">
        <f t="shared" ref="AI6:AI52" si="12">AE6/2</f>
        <v>0</v>
      </c>
      <c r="AJ6">
        <f t="shared" ref="AJ6:AJ52" si="13">AF6/2</f>
        <v>0</v>
      </c>
      <c r="AL6">
        <f t="shared" ref="AL6:AL28" si="14">N6+N30</f>
        <v>0.83333333333333326</v>
      </c>
      <c r="AM6">
        <f t="shared" ref="AM6:AM28" si="15">O6+O30</f>
        <v>0.33333333333333331</v>
      </c>
      <c r="AN6">
        <f t="shared" ref="AN6:AN28" si="16">P6+P30</f>
        <v>0.33333333333333331</v>
      </c>
      <c r="AO6">
        <f t="shared" ref="AO6:AO28" si="17">V6+V30</f>
        <v>1.75</v>
      </c>
      <c r="AP6">
        <f t="shared" ref="AP6:AP28" si="18">W6+W30</f>
        <v>1</v>
      </c>
      <c r="AQ6">
        <f t="shared" ref="AQ6:AQ28" si="19">X6+X30</f>
        <v>1</v>
      </c>
    </row>
    <row r="7" spans="2:43">
      <c r="B7" s="5">
        <v>3</v>
      </c>
      <c r="C7" s="5" t="s">
        <v>40</v>
      </c>
      <c r="D7" s="5">
        <v>6</v>
      </c>
      <c r="E7" s="5">
        <v>79</v>
      </c>
      <c r="F7" s="5">
        <v>1</v>
      </c>
      <c r="G7" s="5"/>
      <c r="H7" s="5">
        <v>1</v>
      </c>
      <c r="I7" s="5">
        <v>4</v>
      </c>
      <c r="J7" s="5">
        <v>0</v>
      </c>
      <c r="K7" s="5">
        <v>0</v>
      </c>
      <c r="L7" s="5">
        <v>0</v>
      </c>
      <c r="M7" s="25">
        <v>1</v>
      </c>
      <c r="N7" s="25">
        <f t="shared" si="2"/>
        <v>0</v>
      </c>
      <c r="O7" s="25">
        <f t="shared" si="3"/>
        <v>0</v>
      </c>
      <c r="P7" s="25">
        <f t="shared" si="4"/>
        <v>0</v>
      </c>
      <c r="Q7" s="5">
        <v>4</v>
      </c>
      <c r="R7" s="5">
        <v>2</v>
      </c>
      <c r="S7" s="5">
        <v>2</v>
      </c>
      <c r="T7" s="5">
        <v>0</v>
      </c>
      <c r="U7" s="25">
        <v>1</v>
      </c>
      <c r="V7" s="25">
        <f t="shared" si="5"/>
        <v>0.5</v>
      </c>
      <c r="W7" s="25">
        <f t="shared" si="6"/>
        <v>0.5</v>
      </c>
      <c r="X7" s="25">
        <f t="shared" si="7"/>
        <v>0</v>
      </c>
      <c r="Y7" s="8">
        <f t="shared" si="0"/>
        <v>8</v>
      </c>
      <c r="Z7" s="8">
        <f t="shared" si="1"/>
        <v>2</v>
      </c>
      <c r="AA7" s="8">
        <f t="shared" si="1"/>
        <v>2</v>
      </c>
      <c r="AB7" s="8">
        <f t="shared" si="1"/>
        <v>0</v>
      </c>
      <c r="AD7">
        <f t="shared" si="8"/>
        <v>0.5</v>
      </c>
      <c r="AE7">
        <f t="shared" si="9"/>
        <v>0.5</v>
      </c>
      <c r="AF7">
        <f t="shared" si="10"/>
        <v>0</v>
      </c>
      <c r="AH7">
        <f t="shared" si="11"/>
        <v>0.25</v>
      </c>
      <c r="AI7">
        <f t="shared" si="12"/>
        <v>0.25</v>
      </c>
      <c r="AJ7">
        <f t="shared" si="13"/>
        <v>0</v>
      </c>
      <c r="AL7">
        <f t="shared" si="14"/>
        <v>1</v>
      </c>
      <c r="AM7">
        <f t="shared" si="15"/>
        <v>1</v>
      </c>
      <c r="AN7">
        <f t="shared" si="16"/>
        <v>1</v>
      </c>
      <c r="AO7">
        <f t="shared" si="17"/>
        <v>1.5</v>
      </c>
      <c r="AP7">
        <f t="shared" si="18"/>
        <v>1.5</v>
      </c>
      <c r="AQ7">
        <f t="shared" si="19"/>
        <v>1</v>
      </c>
    </row>
    <row r="8" spans="2:43">
      <c r="B8" s="5">
        <v>4</v>
      </c>
      <c r="C8" s="5" t="s">
        <v>40</v>
      </c>
      <c r="D8" s="5">
        <v>6</v>
      </c>
      <c r="E8" s="5">
        <v>82</v>
      </c>
      <c r="F8" s="5">
        <v>1</v>
      </c>
      <c r="G8" s="5"/>
      <c r="H8" s="5">
        <v>1</v>
      </c>
      <c r="I8" s="5">
        <v>3</v>
      </c>
      <c r="J8" s="5">
        <v>0</v>
      </c>
      <c r="K8" s="5">
        <v>2</v>
      </c>
      <c r="L8" s="5">
        <v>0</v>
      </c>
      <c r="M8" s="25">
        <v>1</v>
      </c>
      <c r="N8" s="25">
        <f t="shared" si="2"/>
        <v>0</v>
      </c>
      <c r="O8" s="25">
        <f t="shared" si="3"/>
        <v>0.66666666666666663</v>
      </c>
      <c r="P8" s="25">
        <f t="shared" si="4"/>
        <v>0</v>
      </c>
      <c r="Q8" s="5">
        <v>3</v>
      </c>
      <c r="R8" s="5">
        <v>2</v>
      </c>
      <c r="S8" s="5">
        <v>3</v>
      </c>
      <c r="T8" s="5">
        <v>0</v>
      </c>
      <c r="U8" s="25">
        <v>1</v>
      </c>
      <c r="V8" s="25">
        <f t="shared" si="5"/>
        <v>0.66666666666666663</v>
      </c>
      <c r="W8" s="25">
        <f t="shared" si="6"/>
        <v>1</v>
      </c>
      <c r="X8" s="25">
        <f t="shared" si="7"/>
        <v>0</v>
      </c>
      <c r="Y8" s="8">
        <f t="shared" si="0"/>
        <v>6</v>
      </c>
      <c r="Z8" s="8">
        <f t="shared" si="1"/>
        <v>2</v>
      </c>
      <c r="AA8" s="8">
        <f t="shared" si="1"/>
        <v>5</v>
      </c>
      <c r="AB8" s="8">
        <f t="shared" si="1"/>
        <v>0</v>
      </c>
      <c r="AD8">
        <f t="shared" si="8"/>
        <v>0.66666666666666663</v>
      </c>
      <c r="AE8">
        <f t="shared" si="9"/>
        <v>1.6666666666666665</v>
      </c>
      <c r="AF8">
        <f t="shared" si="10"/>
        <v>0</v>
      </c>
      <c r="AH8">
        <f t="shared" si="11"/>
        <v>0.33333333333333331</v>
      </c>
      <c r="AI8">
        <f t="shared" si="12"/>
        <v>0.83333333333333326</v>
      </c>
      <c r="AJ8">
        <f t="shared" si="13"/>
        <v>0</v>
      </c>
      <c r="AL8">
        <f t="shared" si="14"/>
        <v>1</v>
      </c>
      <c r="AM8">
        <f t="shared" si="15"/>
        <v>1.6666666666666665</v>
      </c>
      <c r="AN8">
        <f t="shared" si="16"/>
        <v>1</v>
      </c>
      <c r="AO8">
        <f t="shared" si="17"/>
        <v>1.6666666666666665</v>
      </c>
      <c r="AP8">
        <f t="shared" si="18"/>
        <v>1.75</v>
      </c>
      <c r="AQ8">
        <f t="shared" si="19"/>
        <v>1</v>
      </c>
    </row>
    <row r="9" spans="2:43">
      <c r="B9" s="5">
        <v>5</v>
      </c>
      <c r="C9" s="5" t="s">
        <v>40</v>
      </c>
      <c r="D9" s="5">
        <v>6</v>
      </c>
      <c r="E9" s="5">
        <v>81</v>
      </c>
      <c r="F9" s="5">
        <v>1</v>
      </c>
      <c r="G9" s="5"/>
      <c r="H9" s="5">
        <v>1</v>
      </c>
      <c r="I9" s="5">
        <v>4</v>
      </c>
      <c r="J9" s="5">
        <v>4</v>
      </c>
      <c r="K9" s="5">
        <v>4</v>
      </c>
      <c r="L9" s="5">
        <v>4</v>
      </c>
      <c r="M9" s="25">
        <v>1</v>
      </c>
      <c r="N9" s="25">
        <f t="shared" si="2"/>
        <v>1</v>
      </c>
      <c r="O9" s="25">
        <f t="shared" si="3"/>
        <v>1</v>
      </c>
      <c r="P9" s="25">
        <f t="shared" si="4"/>
        <v>1</v>
      </c>
      <c r="Q9" s="5">
        <v>4</v>
      </c>
      <c r="R9" s="5">
        <v>4</v>
      </c>
      <c r="S9" s="5">
        <v>4</v>
      </c>
      <c r="T9" s="5">
        <v>4</v>
      </c>
      <c r="U9" s="25">
        <v>1</v>
      </c>
      <c r="V9" s="25">
        <f t="shared" si="5"/>
        <v>1</v>
      </c>
      <c r="W9" s="25">
        <f t="shared" si="6"/>
        <v>1</v>
      </c>
      <c r="X9" s="25">
        <f t="shared" si="7"/>
        <v>1</v>
      </c>
      <c r="Y9" s="8">
        <f t="shared" si="0"/>
        <v>8</v>
      </c>
      <c r="Z9" s="8">
        <f t="shared" si="1"/>
        <v>8</v>
      </c>
      <c r="AA9" s="8">
        <f t="shared" si="1"/>
        <v>8</v>
      </c>
      <c r="AB9" s="8">
        <f t="shared" si="1"/>
        <v>8</v>
      </c>
      <c r="AD9">
        <f t="shared" si="8"/>
        <v>2</v>
      </c>
      <c r="AE9">
        <f t="shared" si="9"/>
        <v>2</v>
      </c>
      <c r="AF9">
        <f t="shared" si="10"/>
        <v>2</v>
      </c>
      <c r="AH9">
        <f t="shared" si="11"/>
        <v>1</v>
      </c>
      <c r="AI9">
        <f t="shared" si="12"/>
        <v>1</v>
      </c>
      <c r="AJ9">
        <f t="shared" si="13"/>
        <v>1</v>
      </c>
      <c r="AL9">
        <f t="shared" si="14"/>
        <v>2</v>
      </c>
      <c r="AM9">
        <f t="shared" si="15"/>
        <v>2</v>
      </c>
      <c r="AN9">
        <f t="shared" si="16"/>
        <v>2</v>
      </c>
      <c r="AO9">
        <f t="shared" si="17"/>
        <v>2</v>
      </c>
      <c r="AP9">
        <f t="shared" si="18"/>
        <v>2</v>
      </c>
      <c r="AQ9">
        <f t="shared" si="19"/>
        <v>2</v>
      </c>
    </row>
    <row r="10" spans="2:43">
      <c r="B10" s="5">
        <v>6</v>
      </c>
      <c r="C10" s="5" t="s">
        <v>40</v>
      </c>
      <c r="D10" s="5">
        <v>6</v>
      </c>
      <c r="E10" s="5">
        <v>80</v>
      </c>
      <c r="F10" s="5">
        <v>1</v>
      </c>
      <c r="G10" s="5"/>
      <c r="H10" s="5">
        <v>1</v>
      </c>
      <c r="I10" s="5">
        <v>4</v>
      </c>
      <c r="J10" s="5">
        <v>0</v>
      </c>
      <c r="K10" s="5">
        <v>4</v>
      </c>
      <c r="L10" s="5">
        <v>4</v>
      </c>
      <c r="M10" s="25">
        <v>1</v>
      </c>
      <c r="N10" s="25">
        <f t="shared" si="2"/>
        <v>0</v>
      </c>
      <c r="O10" s="25">
        <f t="shared" si="3"/>
        <v>1</v>
      </c>
      <c r="P10" s="25">
        <f t="shared" si="4"/>
        <v>1</v>
      </c>
      <c r="Q10" s="5">
        <v>4</v>
      </c>
      <c r="R10" s="5">
        <v>0</v>
      </c>
      <c r="S10" s="5">
        <v>2</v>
      </c>
      <c r="T10" s="5">
        <v>1</v>
      </c>
      <c r="U10" s="25">
        <v>1</v>
      </c>
      <c r="V10" s="25">
        <f t="shared" si="5"/>
        <v>0</v>
      </c>
      <c r="W10" s="25">
        <f t="shared" si="6"/>
        <v>0.5</v>
      </c>
      <c r="X10" s="25">
        <f t="shared" si="7"/>
        <v>0.25</v>
      </c>
      <c r="Y10" s="8">
        <f t="shared" si="0"/>
        <v>8</v>
      </c>
      <c r="Z10" s="8">
        <f t="shared" si="1"/>
        <v>0</v>
      </c>
      <c r="AA10" s="8">
        <f t="shared" si="1"/>
        <v>6</v>
      </c>
      <c r="AB10" s="8">
        <f t="shared" si="1"/>
        <v>5</v>
      </c>
      <c r="AD10">
        <f t="shared" si="8"/>
        <v>0</v>
      </c>
      <c r="AE10">
        <f t="shared" si="9"/>
        <v>1.5</v>
      </c>
      <c r="AF10">
        <f t="shared" si="10"/>
        <v>1.25</v>
      </c>
      <c r="AH10">
        <f t="shared" si="11"/>
        <v>0</v>
      </c>
      <c r="AI10">
        <f t="shared" si="12"/>
        <v>0.75</v>
      </c>
      <c r="AJ10">
        <f t="shared" si="13"/>
        <v>0.625</v>
      </c>
      <c r="AL10">
        <f t="shared" si="14"/>
        <v>1</v>
      </c>
      <c r="AM10">
        <f t="shared" si="15"/>
        <v>2</v>
      </c>
      <c r="AN10">
        <f t="shared" si="16"/>
        <v>2</v>
      </c>
      <c r="AO10">
        <f t="shared" si="17"/>
        <v>1</v>
      </c>
      <c r="AP10">
        <f t="shared" si="18"/>
        <v>1.5</v>
      </c>
      <c r="AQ10">
        <f t="shared" si="19"/>
        <v>1.25</v>
      </c>
    </row>
    <row r="11" spans="2:43">
      <c r="B11" s="5">
        <v>7</v>
      </c>
      <c r="C11" s="5" t="s">
        <v>41</v>
      </c>
      <c r="D11" s="5">
        <v>6</v>
      </c>
      <c r="E11" s="5">
        <v>79</v>
      </c>
      <c r="F11" s="5">
        <v>1</v>
      </c>
      <c r="G11" s="5"/>
      <c r="H11" s="5">
        <v>1</v>
      </c>
      <c r="I11" s="5">
        <v>4</v>
      </c>
      <c r="J11" s="5">
        <v>4</v>
      </c>
      <c r="K11" s="5">
        <v>4</v>
      </c>
      <c r="L11" s="5">
        <v>3</v>
      </c>
      <c r="M11" s="25">
        <v>1</v>
      </c>
      <c r="N11" s="25">
        <f t="shared" si="2"/>
        <v>1</v>
      </c>
      <c r="O11" s="25">
        <f t="shared" si="3"/>
        <v>1</v>
      </c>
      <c r="P11" s="25">
        <f t="shared" si="4"/>
        <v>0.75</v>
      </c>
      <c r="Q11" s="5">
        <v>3</v>
      </c>
      <c r="R11" s="5">
        <v>2</v>
      </c>
      <c r="S11" s="5">
        <v>2</v>
      </c>
      <c r="T11" s="5">
        <v>1</v>
      </c>
      <c r="U11" s="25">
        <v>1</v>
      </c>
      <c r="V11" s="25">
        <f t="shared" si="5"/>
        <v>0.66666666666666663</v>
      </c>
      <c r="W11" s="25">
        <f t="shared" si="6"/>
        <v>0.66666666666666663</v>
      </c>
      <c r="X11" s="25">
        <f t="shared" si="7"/>
        <v>0.33333333333333331</v>
      </c>
      <c r="Y11" s="8">
        <f t="shared" si="0"/>
        <v>7</v>
      </c>
      <c r="Z11" s="8">
        <f t="shared" si="1"/>
        <v>6</v>
      </c>
      <c r="AA11" s="8">
        <f t="shared" si="1"/>
        <v>6</v>
      </c>
      <c r="AB11" s="8">
        <f t="shared" si="1"/>
        <v>4</v>
      </c>
      <c r="AD11">
        <f t="shared" si="8"/>
        <v>1.6666666666666665</v>
      </c>
      <c r="AE11">
        <f t="shared" si="9"/>
        <v>1.6666666666666665</v>
      </c>
      <c r="AF11">
        <f t="shared" si="10"/>
        <v>1.0833333333333333</v>
      </c>
      <c r="AH11">
        <f t="shared" si="11"/>
        <v>0.83333333333333326</v>
      </c>
      <c r="AI11">
        <f t="shared" si="12"/>
        <v>0.83333333333333326</v>
      </c>
      <c r="AJ11">
        <f t="shared" si="13"/>
        <v>0.54166666666666663</v>
      </c>
      <c r="AL11">
        <f t="shared" si="14"/>
        <v>1.3333333333333333</v>
      </c>
      <c r="AM11">
        <f t="shared" si="15"/>
        <v>1</v>
      </c>
      <c r="AN11">
        <f t="shared" si="16"/>
        <v>0.75</v>
      </c>
      <c r="AO11">
        <f t="shared" si="17"/>
        <v>1</v>
      </c>
      <c r="AP11">
        <f t="shared" si="18"/>
        <v>0.66666666666666663</v>
      </c>
      <c r="AQ11">
        <f t="shared" si="19"/>
        <v>0.33333333333333331</v>
      </c>
    </row>
    <row r="12" spans="2:43">
      <c r="B12" s="5">
        <v>8</v>
      </c>
      <c r="C12" s="5" t="s">
        <v>40</v>
      </c>
      <c r="D12" s="5">
        <v>6</v>
      </c>
      <c r="E12" s="5">
        <v>79</v>
      </c>
      <c r="F12" s="5">
        <v>1</v>
      </c>
      <c r="G12" s="5"/>
      <c r="H12" s="5">
        <v>1</v>
      </c>
      <c r="I12" s="5">
        <v>4</v>
      </c>
      <c r="J12" s="5">
        <v>3</v>
      </c>
      <c r="K12" s="5">
        <v>3</v>
      </c>
      <c r="L12" s="5">
        <v>3</v>
      </c>
      <c r="M12" s="25">
        <v>1</v>
      </c>
      <c r="N12" s="25">
        <f t="shared" si="2"/>
        <v>0.75</v>
      </c>
      <c r="O12" s="25">
        <f t="shared" si="3"/>
        <v>0.75</v>
      </c>
      <c r="P12" s="25">
        <f t="shared" si="4"/>
        <v>0.75</v>
      </c>
      <c r="Q12" s="5">
        <v>4</v>
      </c>
      <c r="R12" s="5">
        <v>2</v>
      </c>
      <c r="S12" s="5">
        <v>2</v>
      </c>
      <c r="T12" s="5">
        <v>2</v>
      </c>
      <c r="U12" s="25">
        <v>1</v>
      </c>
      <c r="V12" s="25">
        <f t="shared" si="5"/>
        <v>0.5</v>
      </c>
      <c r="W12" s="25">
        <f t="shared" si="6"/>
        <v>0.5</v>
      </c>
      <c r="X12" s="25">
        <f t="shared" si="7"/>
        <v>0.5</v>
      </c>
      <c r="Y12" s="8">
        <f t="shared" si="0"/>
        <v>8</v>
      </c>
      <c r="Z12" s="8">
        <f t="shared" si="1"/>
        <v>5</v>
      </c>
      <c r="AA12" s="8">
        <f t="shared" si="1"/>
        <v>5</v>
      </c>
      <c r="AB12" s="8">
        <f t="shared" si="1"/>
        <v>5</v>
      </c>
      <c r="AD12">
        <f t="shared" si="8"/>
        <v>1.25</v>
      </c>
      <c r="AE12">
        <f t="shared" si="9"/>
        <v>1.25</v>
      </c>
      <c r="AF12">
        <f t="shared" si="10"/>
        <v>1.25</v>
      </c>
      <c r="AH12">
        <f t="shared" si="11"/>
        <v>0.625</v>
      </c>
      <c r="AI12">
        <f t="shared" si="12"/>
        <v>0.625</v>
      </c>
      <c r="AJ12">
        <f t="shared" si="13"/>
        <v>0.625</v>
      </c>
      <c r="AL12">
        <f t="shared" si="14"/>
        <v>1.75</v>
      </c>
      <c r="AM12">
        <f t="shared" si="15"/>
        <v>1.75</v>
      </c>
      <c r="AN12">
        <f t="shared" si="16"/>
        <v>1.75</v>
      </c>
      <c r="AO12">
        <f t="shared" si="17"/>
        <v>1.5</v>
      </c>
      <c r="AP12">
        <f t="shared" si="18"/>
        <v>1.5</v>
      </c>
      <c r="AQ12">
        <f t="shared" si="19"/>
        <v>1.5</v>
      </c>
    </row>
    <row r="13" spans="2:43">
      <c r="B13" s="5">
        <v>9</v>
      </c>
      <c r="C13" s="5" t="s">
        <v>41</v>
      </c>
      <c r="D13" s="5">
        <v>6</v>
      </c>
      <c r="E13" s="5">
        <v>81</v>
      </c>
      <c r="F13" s="5">
        <v>1</v>
      </c>
      <c r="G13" s="5"/>
      <c r="H13" s="5">
        <v>1</v>
      </c>
      <c r="I13" s="5">
        <v>4</v>
      </c>
      <c r="J13" s="5">
        <v>0</v>
      </c>
      <c r="K13" s="5">
        <v>3</v>
      </c>
      <c r="L13" s="5">
        <v>2</v>
      </c>
      <c r="M13" s="25">
        <v>1</v>
      </c>
      <c r="N13" s="25">
        <f t="shared" si="2"/>
        <v>0</v>
      </c>
      <c r="O13" s="25">
        <f t="shared" si="3"/>
        <v>0.75</v>
      </c>
      <c r="P13" s="25">
        <f t="shared" si="4"/>
        <v>0.5</v>
      </c>
      <c r="Q13" s="5">
        <v>4</v>
      </c>
      <c r="R13" s="5">
        <v>1</v>
      </c>
      <c r="S13" s="5">
        <v>2</v>
      </c>
      <c r="T13" s="5">
        <v>2</v>
      </c>
      <c r="U13" s="25">
        <v>1</v>
      </c>
      <c r="V13" s="25">
        <f t="shared" si="5"/>
        <v>0.25</v>
      </c>
      <c r="W13" s="25">
        <f t="shared" si="6"/>
        <v>0.5</v>
      </c>
      <c r="X13" s="25">
        <f t="shared" si="7"/>
        <v>0.5</v>
      </c>
      <c r="Y13" s="8">
        <f t="shared" si="0"/>
        <v>8</v>
      </c>
      <c r="Z13" s="8">
        <f t="shared" si="1"/>
        <v>1</v>
      </c>
      <c r="AA13" s="8">
        <f t="shared" si="1"/>
        <v>5</v>
      </c>
      <c r="AB13" s="8">
        <f t="shared" si="1"/>
        <v>4</v>
      </c>
      <c r="AD13">
        <f t="shared" si="8"/>
        <v>0.25</v>
      </c>
      <c r="AE13">
        <f t="shared" si="9"/>
        <v>1.25</v>
      </c>
      <c r="AF13">
        <f t="shared" si="10"/>
        <v>1</v>
      </c>
      <c r="AH13">
        <f t="shared" si="11"/>
        <v>0.125</v>
      </c>
      <c r="AI13">
        <f t="shared" si="12"/>
        <v>0.625</v>
      </c>
      <c r="AJ13">
        <f t="shared" si="13"/>
        <v>0.5</v>
      </c>
      <c r="AL13">
        <f t="shared" si="14"/>
        <v>1</v>
      </c>
      <c r="AM13">
        <f t="shared" si="15"/>
        <v>1.75</v>
      </c>
      <c r="AN13">
        <f t="shared" si="16"/>
        <v>1.5</v>
      </c>
      <c r="AO13">
        <f t="shared" si="17"/>
        <v>1.25</v>
      </c>
      <c r="AP13">
        <f t="shared" si="18"/>
        <v>1.5</v>
      </c>
      <c r="AQ13">
        <f t="shared" si="19"/>
        <v>1.5</v>
      </c>
    </row>
    <row r="14" spans="2:43">
      <c r="B14" s="5">
        <v>10</v>
      </c>
      <c r="C14" s="5" t="s">
        <v>40</v>
      </c>
      <c r="D14" s="5">
        <v>6</v>
      </c>
      <c r="E14" s="5">
        <v>79</v>
      </c>
      <c r="F14" s="5">
        <v>1</v>
      </c>
      <c r="G14" s="5"/>
      <c r="H14" s="5">
        <v>1</v>
      </c>
      <c r="I14" s="5">
        <v>4</v>
      </c>
      <c r="J14" s="5">
        <v>0</v>
      </c>
      <c r="K14" s="5">
        <v>0</v>
      </c>
      <c r="L14" s="5">
        <v>0</v>
      </c>
      <c r="M14" s="25">
        <v>1</v>
      </c>
      <c r="N14" s="25">
        <f t="shared" si="2"/>
        <v>0</v>
      </c>
      <c r="O14" s="25">
        <f t="shared" si="3"/>
        <v>0</v>
      </c>
      <c r="P14" s="25">
        <f t="shared" si="4"/>
        <v>0</v>
      </c>
      <c r="Q14" s="5">
        <v>4</v>
      </c>
      <c r="R14" s="5">
        <v>2</v>
      </c>
      <c r="S14" s="5">
        <v>4</v>
      </c>
      <c r="T14" s="5">
        <v>0</v>
      </c>
      <c r="U14" s="25">
        <v>1</v>
      </c>
      <c r="V14" s="25">
        <f t="shared" si="5"/>
        <v>0.5</v>
      </c>
      <c r="W14" s="25">
        <f t="shared" si="6"/>
        <v>1</v>
      </c>
      <c r="X14" s="25">
        <f t="shared" si="7"/>
        <v>0</v>
      </c>
      <c r="Y14" s="8">
        <f t="shared" si="0"/>
        <v>8</v>
      </c>
      <c r="Z14" s="8">
        <f t="shared" si="1"/>
        <v>2</v>
      </c>
      <c r="AA14" s="8">
        <f t="shared" si="1"/>
        <v>4</v>
      </c>
      <c r="AB14" s="8">
        <f t="shared" si="1"/>
        <v>0</v>
      </c>
      <c r="AD14">
        <f t="shared" si="8"/>
        <v>0.5</v>
      </c>
      <c r="AE14">
        <f t="shared" si="9"/>
        <v>1</v>
      </c>
      <c r="AF14">
        <f t="shared" si="10"/>
        <v>0</v>
      </c>
      <c r="AH14">
        <f t="shared" si="11"/>
        <v>0.25</v>
      </c>
      <c r="AI14">
        <f t="shared" si="12"/>
        <v>0.5</v>
      </c>
      <c r="AJ14">
        <f t="shared" si="13"/>
        <v>0</v>
      </c>
      <c r="AL14">
        <f t="shared" si="14"/>
        <v>1</v>
      </c>
      <c r="AM14">
        <f t="shared" si="15"/>
        <v>1</v>
      </c>
      <c r="AN14">
        <f t="shared" si="16"/>
        <v>1</v>
      </c>
      <c r="AO14">
        <f t="shared" si="17"/>
        <v>1.5</v>
      </c>
      <c r="AP14">
        <f t="shared" si="18"/>
        <v>2</v>
      </c>
      <c r="AQ14">
        <f t="shared" si="19"/>
        <v>1</v>
      </c>
    </row>
    <row r="15" spans="2:43">
      <c r="B15" s="5">
        <v>11</v>
      </c>
      <c r="C15" s="5" t="s">
        <v>41</v>
      </c>
      <c r="D15" s="5">
        <v>6</v>
      </c>
      <c r="E15" s="5">
        <v>79</v>
      </c>
      <c r="F15" s="5">
        <v>1</v>
      </c>
      <c r="G15" s="5"/>
      <c r="H15" s="5">
        <v>1</v>
      </c>
      <c r="I15" s="5">
        <v>4</v>
      </c>
      <c r="J15" s="5">
        <v>3</v>
      </c>
      <c r="K15" s="5">
        <v>3</v>
      </c>
      <c r="L15" s="5">
        <v>3</v>
      </c>
      <c r="M15" s="25">
        <v>1</v>
      </c>
      <c r="N15" s="25">
        <f t="shared" si="2"/>
        <v>0.75</v>
      </c>
      <c r="O15" s="25">
        <f t="shared" si="3"/>
        <v>0.75</v>
      </c>
      <c r="P15" s="25">
        <f t="shared" si="4"/>
        <v>0.75</v>
      </c>
      <c r="Q15" s="5">
        <v>4</v>
      </c>
      <c r="R15" s="5">
        <v>3</v>
      </c>
      <c r="S15" s="5">
        <v>3</v>
      </c>
      <c r="T15" s="5">
        <v>2</v>
      </c>
      <c r="U15" s="25">
        <v>1</v>
      </c>
      <c r="V15" s="25">
        <f t="shared" si="5"/>
        <v>0.75</v>
      </c>
      <c r="W15" s="25">
        <f t="shared" si="6"/>
        <v>0.75</v>
      </c>
      <c r="X15" s="25">
        <f t="shared" si="7"/>
        <v>0.5</v>
      </c>
      <c r="Y15" s="8">
        <f t="shared" si="0"/>
        <v>8</v>
      </c>
      <c r="Z15" s="8">
        <f t="shared" si="1"/>
        <v>6</v>
      </c>
      <c r="AA15" s="8">
        <f t="shared" si="1"/>
        <v>6</v>
      </c>
      <c r="AB15" s="8">
        <f t="shared" si="1"/>
        <v>5</v>
      </c>
      <c r="AD15">
        <f t="shared" si="8"/>
        <v>1.5</v>
      </c>
      <c r="AE15">
        <f t="shared" si="9"/>
        <v>1.5</v>
      </c>
      <c r="AF15">
        <f t="shared" si="10"/>
        <v>1.25</v>
      </c>
      <c r="AH15">
        <f t="shared" si="11"/>
        <v>0.75</v>
      </c>
      <c r="AI15">
        <f t="shared" si="12"/>
        <v>0.75</v>
      </c>
      <c r="AJ15">
        <f t="shared" si="13"/>
        <v>0.625</v>
      </c>
      <c r="AL15">
        <f t="shared" si="14"/>
        <v>1</v>
      </c>
      <c r="AM15">
        <f t="shared" si="15"/>
        <v>1.75</v>
      </c>
      <c r="AN15">
        <f t="shared" si="16"/>
        <v>1.5</v>
      </c>
      <c r="AO15">
        <f t="shared" si="17"/>
        <v>1.75</v>
      </c>
      <c r="AP15">
        <f t="shared" si="18"/>
        <v>1.75</v>
      </c>
      <c r="AQ15">
        <f t="shared" si="19"/>
        <v>1.5</v>
      </c>
    </row>
    <row r="16" spans="2:43">
      <c r="B16" s="5">
        <v>12</v>
      </c>
      <c r="C16" s="5" t="s">
        <v>41</v>
      </c>
      <c r="D16" s="5">
        <v>6</v>
      </c>
      <c r="E16" s="5">
        <v>81</v>
      </c>
      <c r="F16" s="5">
        <v>1</v>
      </c>
      <c r="G16" s="5"/>
      <c r="H16" s="5">
        <v>1</v>
      </c>
      <c r="I16" s="5">
        <v>4</v>
      </c>
      <c r="J16" s="5">
        <v>1</v>
      </c>
      <c r="K16" s="5">
        <v>3</v>
      </c>
      <c r="L16" s="5">
        <v>3</v>
      </c>
      <c r="M16" s="25">
        <v>1</v>
      </c>
      <c r="N16" s="25">
        <f t="shared" si="2"/>
        <v>0.25</v>
      </c>
      <c r="O16" s="25">
        <f t="shared" si="3"/>
        <v>0.75</v>
      </c>
      <c r="P16" s="25">
        <f t="shared" si="4"/>
        <v>0.75</v>
      </c>
      <c r="Q16" s="5">
        <v>4</v>
      </c>
      <c r="R16" s="5">
        <v>0</v>
      </c>
      <c r="S16" s="5">
        <v>2</v>
      </c>
      <c r="T16" s="5">
        <v>2</v>
      </c>
      <c r="U16" s="25">
        <v>1</v>
      </c>
      <c r="V16" s="25">
        <f t="shared" si="5"/>
        <v>0</v>
      </c>
      <c r="W16" s="25">
        <f t="shared" si="6"/>
        <v>0.5</v>
      </c>
      <c r="X16" s="25">
        <f t="shared" si="7"/>
        <v>0.5</v>
      </c>
      <c r="Y16" s="8">
        <f t="shared" si="0"/>
        <v>8</v>
      </c>
      <c r="Z16" s="8">
        <f t="shared" si="1"/>
        <v>1</v>
      </c>
      <c r="AA16" s="8">
        <f t="shared" si="1"/>
        <v>5</v>
      </c>
      <c r="AB16" s="8">
        <f t="shared" si="1"/>
        <v>5</v>
      </c>
      <c r="AD16">
        <f t="shared" si="8"/>
        <v>0.25</v>
      </c>
      <c r="AE16">
        <f t="shared" si="9"/>
        <v>1.25</v>
      </c>
      <c r="AF16">
        <f t="shared" si="10"/>
        <v>1.25</v>
      </c>
      <c r="AH16">
        <f t="shared" si="11"/>
        <v>0.125</v>
      </c>
      <c r="AI16">
        <f t="shared" si="12"/>
        <v>0.625</v>
      </c>
      <c r="AJ16">
        <f t="shared" si="13"/>
        <v>0.625</v>
      </c>
      <c r="AL16">
        <f t="shared" si="14"/>
        <v>0.25</v>
      </c>
      <c r="AM16">
        <f t="shared" si="15"/>
        <v>1.75</v>
      </c>
      <c r="AN16">
        <f t="shared" si="16"/>
        <v>1.75</v>
      </c>
      <c r="AO16">
        <f t="shared" si="17"/>
        <v>0</v>
      </c>
      <c r="AP16">
        <f t="shared" si="18"/>
        <v>1.5</v>
      </c>
      <c r="AQ16">
        <f t="shared" si="19"/>
        <v>1.5</v>
      </c>
    </row>
    <row r="17" spans="2:43">
      <c r="B17" s="9">
        <v>13</v>
      </c>
      <c r="C17" s="9" t="s">
        <v>41</v>
      </c>
      <c r="D17" s="9">
        <v>6</v>
      </c>
      <c r="E17" s="9">
        <v>77</v>
      </c>
      <c r="F17" s="9">
        <v>2</v>
      </c>
      <c r="G17" s="9"/>
      <c r="H17" s="9">
        <v>1</v>
      </c>
      <c r="I17" s="9">
        <v>4</v>
      </c>
      <c r="J17" s="9">
        <v>1</v>
      </c>
      <c r="K17" s="9">
        <v>3</v>
      </c>
      <c r="L17" s="9">
        <v>3</v>
      </c>
      <c r="M17" s="9">
        <v>1</v>
      </c>
      <c r="N17" s="9">
        <f t="shared" si="2"/>
        <v>0.25</v>
      </c>
      <c r="O17" s="9">
        <f t="shared" si="3"/>
        <v>0.75</v>
      </c>
      <c r="P17" s="9">
        <f t="shared" si="4"/>
        <v>0.75</v>
      </c>
      <c r="Q17" s="9">
        <v>4</v>
      </c>
      <c r="R17" s="9">
        <v>1</v>
      </c>
      <c r="S17" s="9">
        <v>2</v>
      </c>
      <c r="T17" s="9">
        <v>1</v>
      </c>
      <c r="U17" s="9">
        <v>1</v>
      </c>
      <c r="V17" s="9">
        <f t="shared" si="5"/>
        <v>0.25</v>
      </c>
      <c r="W17" s="9">
        <f t="shared" si="6"/>
        <v>0.5</v>
      </c>
      <c r="X17" s="9">
        <f t="shared" si="7"/>
        <v>0.25</v>
      </c>
      <c r="Y17" s="42">
        <f t="shared" si="0"/>
        <v>8</v>
      </c>
      <c r="Z17" s="42">
        <f t="shared" si="1"/>
        <v>2</v>
      </c>
      <c r="AA17" s="42">
        <f t="shared" si="1"/>
        <v>5</v>
      </c>
      <c r="AB17" s="42">
        <f t="shared" si="1"/>
        <v>4</v>
      </c>
      <c r="AD17">
        <f t="shared" si="8"/>
        <v>0.5</v>
      </c>
      <c r="AE17">
        <f t="shared" si="9"/>
        <v>1.25</v>
      </c>
      <c r="AF17">
        <f t="shared" si="10"/>
        <v>1</v>
      </c>
      <c r="AH17">
        <f t="shared" si="11"/>
        <v>0.25</v>
      </c>
      <c r="AI17">
        <f t="shared" si="12"/>
        <v>0.625</v>
      </c>
      <c r="AJ17">
        <f t="shared" si="13"/>
        <v>0.5</v>
      </c>
      <c r="AL17">
        <f t="shared" si="14"/>
        <v>0.75</v>
      </c>
      <c r="AM17">
        <f t="shared" si="15"/>
        <v>1</v>
      </c>
      <c r="AN17">
        <f t="shared" si="16"/>
        <v>0.75</v>
      </c>
      <c r="AO17">
        <f t="shared" si="17"/>
        <v>0.75</v>
      </c>
      <c r="AP17">
        <f t="shared" si="18"/>
        <v>0.5</v>
      </c>
      <c r="AQ17">
        <f t="shared" si="19"/>
        <v>0.25</v>
      </c>
    </row>
    <row r="18" spans="2:43">
      <c r="B18" s="9">
        <v>14</v>
      </c>
      <c r="C18" s="9" t="s">
        <v>40</v>
      </c>
      <c r="D18" s="9">
        <v>6</v>
      </c>
      <c r="E18" s="9">
        <v>77</v>
      </c>
      <c r="F18" s="9">
        <v>2</v>
      </c>
      <c r="G18" s="9"/>
      <c r="H18" s="9">
        <v>1</v>
      </c>
      <c r="I18" s="9">
        <v>4</v>
      </c>
      <c r="J18" s="9">
        <v>0</v>
      </c>
      <c r="K18" s="9">
        <v>1</v>
      </c>
      <c r="L18" s="9">
        <v>0</v>
      </c>
      <c r="M18" s="9">
        <v>1</v>
      </c>
      <c r="N18" s="9">
        <f t="shared" si="2"/>
        <v>0</v>
      </c>
      <c r="O18" s="9">
        <f t="shared" si="3"/>
        <v>0.25</v>
      </c>
      <c r="P18" s="9">
        <f t="shared" si="4"/>
        <v>0</v>
      </c>
      <c r="Q18" s="9">
        <v>3</v>
      </c>
      <c r="R18" s="9">
        <v>1</v>
      </c>
      <c r="S18" s="9">
        <v>1</v>
      </c>
      <c r="T18" s="9">
        <v>0</v>
      </c>
      <c r="U18" s="9">
        <v>1</v>
      </c>
      <c r="V18" s="9">
        <f t="shared" si="5"/>
        <v>0.33333333333333331</v>
      </c>
      <c r="W18" s="9">
        <f t="shared" si="6"/>
        <v>0.33333333333333331</v>
      </c>
      <c r="X18" s="9">
        <f t="shared" si="7"/>
        <v>0</v>
      </c>
      <c r="Y18" s="42">
        <f t="shared" si="0"/>
        <v>7</v>
      </c>
      <c r="Z18" s="42">
        <f t="shared" si="1"/>
        <v>1</v>
      </c>
      <c r="AA18" s="42">
        <f t="shared" si="1"/>
        <v>2</v>
      </c>
      <c r="AB18" s="42">
        <f t="shared" si="1"/>
        <v>0</v>
      </c>
      <c r="AD18">
        <f t="shared" si="8"/>
        <v>0.33333333333333331</v>
      </c>
      <c r="AE18">
        <f t="shared" si="9"/>
        <v>0.58333333333333326</v>
      </c>
      <c r="AF18">
        <f t="shared" si="10"/>
        <v>0</v>
      </c>
      <c r="AH18">
        <f t="shared" si="11"/>
        <v>0.16666666666666666</v>
      </c>
      <c r="AI18">
        <f t="shared" si="12"/>
        <v>0.29166666666666663</v>
      </c>
      <c r="AJ18">
        <f t="shared" si="13"/>
        <v>0</v>
      </c>
      <c r="AL18">
        <f t="shared" si="14"/>
        <v>0.75</v>
      </c>
      <c r="AM18">
        <f t="shared" si="15"/>
        <v>1</v>
      </c>
      <c r="AN18">
        <f t="shared" si="16"/>
        <v>0.5</v>
      </c>
      <c r="AO18">
        <f t="shared" si="17"/>
        <v>1.3333333333333333</v>
      </c>
      <c r="AP18">
        <f t="shared" si="18"/>
        <v>1.0833333333333333</v>
      </c>
      <c r="AQ18">
        <f t="shared" si="19"/>
        <v>0.5</v>
      </c>
    </row>
    <row r="19" spans="2:43">
      <c r="B19" s="9">
        <v>15</v>
      </c>
      <c r="C19" s="9" t="s">
        <v>41</v>
      </c>
      <c r="D19" s="9">
        <v>6</v>
      </c>
      <c r="E19" s="9">
        <v>80</v>
      </c>
      <c r="F19" s="9">
        <v>2</v>
      </c>
      <c r="G19" s="9"/>
      <c r="H19" s="9">
        <v>1</v>
      </c>
      <c r="I19" s="9">
        <v>3</v>
      </c>
      <c r="J19" s="9">
        <v>2</v>
      </c>
      <c r="K19" s="9">
        <v>1</v>
      </c>
      <c r="L19" s="9">
        <v>0</v>
      </c>
      <c r="M19" s="9">
        <v>1</v>
      </c>
      <c r="N19" s="9">
        <f t="shared" si="2"/>
        <v>0.66666666666666663</v>
      </c>
      <c r="O19" s="9">
        <f t="shared" si="3"/>
        <v>0.33333333333333331</v>
      </c>
      <c r="P19" s="9">
        <f t="shared" si="4"/>
        <v>0</v>
      </c>
      <c r="Q19" s="9">
        <v>4</v>
      </c>
      <c r="R19" s="9">
        <v>4</v>
      </c>
      <c r="S19" s="9">
        <v>1</v>
      </c>
      <c r="T19" s="9">
        <v>1</v>
      </c>
      <c r="U19" s="9">
        <v>1</v>
      </c>
      <c r="V19" s="9">
        <f t="shared" si="5"/>
        <v>1</v>
      </c>
      <c r="W19" s="9">
        <f t="shared" si="6"/>
        <v>0.25</v>
      </c>
      <c r="X19" s="9">
        <f t="shared" si="7"/>
        <v>0.25</v>
      </c>
      <c r="Y19" s="42">
        <f t="shared" si="0"/>
        <v>7</v>
      </c>
      <c r="Z19" s="42">
        <f t="shared" si="1"/>
        <v>6</v>
      </c>
      <c r="AA19" s="42">
        <f t="shared" si="1"/>
        <v>2</v>
      </c>
      <c r="AB19" s="42">
        <f t="shared" si="1"/>
        <v>1</v>
      </c>
      <c r="AD19">
        <f t="shared" si="8"/>
        <v>1.6666666666666665</v>
      </c>
      <c r="AE19">
        <f t="shared" si="9"/>
        <v>0.58333333333333326</v>
      </c>
      <c r="AF19">
        <f t="shared" si="10"/>
        <v>0.25</v>
      </c>
      <c r="AH19">
        <f t="shared" si="11"/>
        <v>0.83333333333333326</v>
      </c>
      <c r="AI19">
        <f t="shared" si="12"/>
        <v>0.29166666666666663</v>
      </c>
      <c r="AJ19">
        <f t="shared" si="13"/>
        <v>0.125</v>
      </c>
      <c r="AL19">
        <f t="shared" si="14"/>
        <v>1.4166666666666665</v>
      </c>
      <c r="AM19">
        <f t="shared" si="15"/>
        <v>1.3333333333333333</v>
      </c>
      <c r="AN19">
        <f t="shared" si="16"/>
        <v>1</v>
      </c>
      <c r="AO19">
        <f t="shared" si="17"/>
        <v>2</v>
      </c>
      <c r="AP19">
        <f t="shared" si="18"/>
        <v>1</v>
      </c>
      <c r="AQ19">
        <f t="shared" si="19"/>
        <v>1</v>
      </c>
    </row>
    <row r="20" spans="2:43">
      <c r="B20" s="9">
        <v>16</v>
      </c>
      <c r="C20" s="9" t="s">
        <v>41</v>
      </c>
      <c r="D20" s="9">
        <v>6</v>
      </c>
      <c r="E20" s="9">
        <v>76</v>
      </c>
      <c r="F20" s="9">
        <v>2</v>
      </c>
      <c r="G20" s="9"/>
      <c r="H20" s="9">
        <v>1</v>
      </c>
      <c r="I20" s="9">
        <v>4</v>
      </c>
      <c r="J20" s="9">
        <v>4</v>
      </c>
      <c r="K20" s="9">
        <v>4</v>
      </c>
      <c r="L20" s="9">
        <v>4</v>
      </c>
      <c r="M20" s="9">
        <v>1</v>
      </c>
      <c r="N20" s="9">
        <f t="shared" si="2"/>
        <v>1</v>
      </c>
      <c r="O20" s="9">
        <f t="shared" si="3"/>
        <v>1</v>
      </c>
      <c r="P20" s="9">
        <f t="shared" si="4"/>
        <v>1</v>
      </c>
      <c r="Q20" s="9">
        <v>4</v>
      </c>
      <c r="R20" s="9">
        <v>4</v>
      </c>
      <c r="S20" s="9">
        <v>4</v>
      </c>
      <c r="T20" s="9">
        <v>3</v>
      </c>
      <c r="U20" s="9">
        <v>1</v>
      </c>
      <c r="V20" s="9">
        <f t="shared" si="5"/>
        <v>1</v>
      </c>
      <c r="W20" s="9">
        <f t="shared" si="6"/>
        <v>1</v>
      </c>
      <c r="X20" s="9">
        <f t="shared" si="7"/>
        <v>0.75</v>
      </c>
      <c r="Y20" s="42">
        <f t="shared" si="0"/>
        <v>8</v>
      </c>
      <c r="Z20" s="42">
        <f t="shared" si="1"/>
        <v>8</v>
      </c>
      <c r="AA20" s="42">
        <f t="shared" si="1"/>
        <v>8</v>
      </c>
      <c r="AB20" s="42">
        <f t="shared" si="1"/>
        <v>7</v>
      </c>
      <c r="AD20">
        <f t="shared" si="8"/>
        <v>2</v>
      </c>
      <c r="AE20">
        <f t="shared" si="9"/>
        <v>2</v>
      </c>
      <c r="AF20">
        <f t="shared" si="10"/>
        <v>1.75</v>
      </c>
      <c r="AH20">
        <f t="shared" si="11"/>
        <v>1</v>
      </c>
      <c r="AI20">
        <f t="shared" si="12"/>
        <v>1</v>
      </c>
      <c r="AJ20">
        <f t="shared" si="13"/>
        <v>0.875</v>
      </c>
      <c r="AL20">
        <f t="shared" si="14"/>
        <v>2</v>
      </c>
      <c r="AM20">
        <f t="shared" si="15"/>
        <v>2</v>
      </c>
      <c r="AN20">
        <f t="shared" si="16"/>
        <v>2</v>
      </c>
      <c r="AO20">
        <f t="shared" si="17"/>
        <v>2</v>
      </c>
      <c r="AP20">
        <f t="shared" si="18"/>
        <v>2</v>
      </c>
      <c r="AQ20">
        <f t="shared" si="19"/>
        <v>1.75</v>
      </c>
    </row>
    <row r="21" spans="2:43">
      <c r="B21" s="9">
        <v>17</v>
      </c>
      <c r="C21" s="9" t="s">
        <v>40</v>
      </c>
      <c r="D21" s="9">
        <v>6</v>
      </c>
      <c r="E21" s="9">
        <v>78</v>
      </c>
      <c r="F21" s="9">
        <v>2</v>
      </c>
      <c r="G21" s="9"/>
      <c r="H21" s="9">
        <v>1</v>
      </c>
      <c r="I21" s="9">
        <v>4</v>
      </c>
      <c r="J21" s="9">
        <v>4</v>
      </c>
      <c r="K21" s="9">
        <v>1</v>
      </c>
      <c r="L21" s="9">
        <v>1</v>
      </c>
      <c r="M21" s="9">
        <v>1</v>
      </c>
      <c r="N21" s="9">
        <f t="shared" si="2"/>
        <v>1</v>
      </c>
      <c r="O21" s="9">
        <f t="shared" si="3"/>
        <v>0.25</v>
      </c>
      <c r="P21" s="9">
        <f t="shared" si="4"/>
        <v>0.25</v>
      </c>
      <c r="Q21" s="9">
        <v>4</v>
      </c>
      <c r="R21" s="9">
        <v>4</v>
      </c>
      <c r="S21" s="9">
        <v>3</v>
      </c>
      <c r="T21" s="9">
        <v>3</v>
      </c>
      <c r="U21" s="9">
        <v>1</v>
      </c>
      <c r="V21" s="9">
        <f t="shared" si="5"/>
        <v>1</v>
      </c>
      <c r="W21" s="9">
        <f t="shared" si="6"/>
        <v>0.75</v>
      </c>
      <c r="X21" s="9">
        <f t="shared" si="7"/>
        <v>0.75</v>
      </c>
      <c r="Y21" s="42">
        <f t="shared" si="0"/>
        <v>8</v>
      </c>
      <c r="Z21" s="42">
        <f t="shared" si="1"/>
        <v>8</v>
      </c>
      <c r="AA21" s="42">
        <f t="shared" si="1"/>
        <v>4</v>
      </c>
      <c r="AB21" s="42">
        <f t="shared" si="1"/>
        <v>4</v>
      </c>
      <c r="AD21">
        <f t="shared" si="8"/>
        <v>2</v>
      </c>
      <c r="AE21">
        <f t="shared" si="9"/>
        <v>1</v>
      </c>
      <c r="AF21">
        <f t="shared" si="10"/>
        <v>1</v>
      </c>
      <c r="AH21">
        <f t="shared" si="11"/>
        <v>1</v>
      </c>
      <c r="AI21">
        <f t="shared" si="12"/>
        <v>0.5</v>
      </c>
      <c r="AJ21">
        <f t="shared" si="13"/>
        <v>0.5</v>
      </c>
      <c r="AL21">
        <f t="shared" si="14"/>
        <v>2</v>
      </c>
      <c r="AM21">
        <f t="shared" si="15"/>
        <v>1.25</v>
      </c>
      <c r="AN21">
        <f t="shared" si="16"/>
        <v>1.25</v>
      </c>
      <c r="AO21">
        <f t="shared" si="17"/>
        <v>2</v>
      </c>
      <c r="AP21">
        <f t="shared" si="18"/>
        <v>1.75</v>
      </c>
      <c r="AQ21">
        <f t="shared" si="19"/>
        <v>1.75</v>
      </c>
    </row>
    <row r="22" spans="2:43">
      <c r="B22" s="9">
        <v>18</v>
      </c>
      <c r="C22" s="9" t="s">
        <v>41</v>
      </c>
      <c r="D22" s="9">
        <v>6</v>
      </c>
      <c r="E22" s="9">
        <v>78</v>
      </c>
      <c r="F22" s="9">
        <v>2</v>
      </c>
      <c r="G22" s="9"/>
      <c r="H22" s="9">
        <v>1</v>
      </c>
      <c r="I22" s="9">
        <v>4</v>
      </c>
      <c r="J22" s="9">
        <v>0</v>
      </c>
      <c r="K22" s="9">
        <v>3</v>
      </c>
      <c r="L22" s="9">
        <v>2</v>
      </c>
      <c r="M22" s="9">
        <v>1</v>
      </c>
      <c r="N22" s="9">
        <f t="shared" si="2"/>
        <v>0</v>
      </c>
      <c r="O22" s="9">
        <f t="shared" si="3"/>
        <v>0.75</v>
      </c>
      <c r="P22" s="9">
        <f t="shared" si="4"/>
        <v>0.5</v>
      </c>
      <c r="Q22" s="9">
        <v>4</v>
      </c>
      <c r="R22" s="9">
        <v>2</v>
      </c>
      <c r="S22" s="9">
        <v>4</v>
      </c>
      <c r="T22" s="9">
        <v>4</v>
      </c>
      <c r="U22" s="9">
        <v>1</v>
      </c>
      <c r="V22" s="9">
        <f t="shared" si="5"/>
        <v>0.5</v>
      </c>
      <c r="W22" s="9">
        <f t="shared" si="6"/>
        <v>1</v>
      </c>
      <c r="X22" s="9">
        <f t="shared" si="7"/>
        <v>1</v>
      </c>
      <c r="Y22" s="42">
        <f t="shared" si="0"/>
        <v>8</v>
      </c>
      <c r="Z22" s="42">
        <f t="shared" si="1"/>
        <v>2</v>
      </c>
      <c r="AA22" s="42">
        <f t="shared" si="1"/>
        <v>7</v>
      </c>
      <c r="AB22" s="42">
        <f t="shared" si="1"/>
        <v>6</v>
      </c>
      <c r="AD22">
        <f t="shared" si="8"/>
        <v>0.5</v>
      </c>
      <c r="AE22">
        <f t="shared" si="9"/>
        <v>1.75</v>
      </c>
      <c r="AF22">
        <f t="shared" si="10"/>
        <v>1.5</v>
      </c>
      <c r="AH22">
        <f t="shared" si="11"/>
        <v>0.25</v>
      </c>
      <c r="AI22">
        <f t="shared" si="12"/>
        <v>0.875</v>
      </c>
      <c r="AJ22">
        <f t="shared" si="13"/>
        <v>0.75</v>
      </c>
      <c r="AL22">
        <f t="shared" si="14"/>
        <v>0.75</v>
      </c>
      <c r="AM22">
        <f t="shared" si="15"/>
        <v>1.5</v>
      </c>
      <c r="AN22">
        <f t="shared" si="16"/>
        <v>1.25</v>
      </c>
      <c r="AO22">
        <f t="shared" si="17"/>
        <v>1.25</v>
      </c>
      <c r="AP22">
        <f t="shared" si="18"/>
        <v>2</v>
      </c>
      <c r="AQ22">
        <f t="shared" si="19"/>
        <v>1.75</v>
      </c>
    </row>
    <row r="23" spans="2:43">
      <c r="B23" s="9">
        <v>19</v>
      </c>
      <c r="C23" s="9" t="s">
        <v>40</v>
      </c>
      <c r="D23" s="9">
        <v>6</v>
      </c>
      <c r="E23" s="9">
        <v>77</v>
      </c>
      <c r="F23" s="9">
        <v>2</v>
      </c>
      <c r="G23" s="9"/>
      <c r="H23" s="9">
        <v>1</v>
      </c>
      <c r="I23" s="9">
        <v>4</v>
      </c>
      <c r="J23" s="9">
        <v>3</v>
      </c>
      <c r="K23" s="9">
        <v>4</v>
      </c>
      <c r="L23" s="9">
        <v>4</v>
      </c>
      <c r="M23" s="9">
        <v>1</v>
      </c>
      <c r="N23" s="9">
        <f t="shared" si="2"/>
        <v>0.75</v>
      </c>
      <c r="O23" s="9">
        <f t="shared" si="3"/>
        <v>1</v>
      </c>
      <c r="P23" s="9">
        <f t="shared" si="4"/>
        <v>1</v>
      </c>
      <c r="Q23" s="9">
        <v>4</v>
      </c>
      <c r="R23" s="9">
        <v>3</v>
      </c>
      <c r="S23" s="9">
        <v>4</v>
      </c>
      <c r="T23" s="9">
        <v>4</v>
      </c>
      <c r="U23" s="9">
        <v>1</v>
      </c>
      <c r="V23" s="9">
        <f t="shared" si="5"/>
        <v>0.75</v>
      </c>
      <c r="W23" s="9">
        <f t="shared" si="6"/>
        <v>1</v>
      </c>
      <c r="X23" s="9">
        <f t="shared" si="7"/>
        <v>1</v>
      </c>
      <c r="Y23" s="42">
        <f t="shared" si="0"/>
        <v>8</v>
      </c>
      <c r="Z23" s="42">
        <f t="shared" si="1"/>
        <v>6</v>
      </c>
      <c r="AA23" s="42">
        <f t="shared" si="1"/>
        <v>8</v>
      </c>
      <c r="AB23" s="42">
        <f t="shared" si="1"/>
        <v>8</v>
      </c>
      <c r="AD23">
        <f t="shared" si="8"/>
        <v>1.5</v>
      </c>
      <c r="AE23">
        <f t="shared" si="9"/>
        <v>2</v>
      </c>
      <c r="AF23">
        <f t="shared" si="10"/>
        <v>2</v>
      </c>
      <c r="AH23">
        <f t="shared" si="11"/>
        <v>0.75</v>
      </c>
      <c r="AI23">
        <f t="shared" si="12"/>
        <v>1</v>
      </c>
      <c r="AJ23">
        <f t="shared" si="13"/>
        <v>1</v>
      </c>
      <c r="AL23">
        <f t="shared" si="14"/>
        <v>1</v>
      </c>
      <c r="AM23">
        <f t="shared" si="15"/>
        <v>2</v>
      </c>
      <c r="AN23">
        <f t="shared" si="16"/>
        <v>1</v>
      </c>
      <c r="AO23">
        <f t="shared" si="17"/>
        <v>1.0833333333333333</v>
      </c>
      <c r="AP23">
        <f t="shared" si="18"/>
        <v>1.6666666666666665</v>
      </c>
      <c r="AQ23">
        <f t="shared" si="19"/>
        <v>1.3333333333333333</v>
      </c>
    </row>
    <row r="24" spans="2:43">
      <c r="B24" s="9">
        <v>20</v>
      </c>
      <c r="C24" s="9" t="s">
        <v>41</v>
      </c>
      <c r="D24" s="9">
        <v>6</v>
      </c>
      <c r="E24" s="9">
        <v>77</v>
      </c>
      <c r="F24" s="9">
        <v>2</v>
      </c>
      <c r="G24" s="9"/>
      <c r="H24" s="9">
        <v>1</v>
      </c>
      <c r="I24" s="9">
        <v>4</v>
      </c>
      <c r="J24" s="9">
        <v>0</v>
      </c>
      <c r="K24" s="9">
        <v>3</v>
      </c>
      <c r="L24" s="9">
        <v>2</v>
      </c>
      <c r="M24" s="9">
        <v>1</v>
      </c>
      <c r="N24" s="9">
        <f t="shared" si="2"/>
        <v>0</v>
      </c>
      <c r="O24" s="9">
        <f t="shared" si="3"/>
        <v>0.75</v>
      </c>
      <c r="P24" s="9">
        <f t="shared" si="4"/>
        <v>0.5</v>
      </c>
      <c r="Q24" s="9">
        <v>4</v>
      </c>
      <c r="R24" s="9">
        <v>1</v>
      </c>
      <c r="S24" s="9">
        <v>4</v>
      </c>
      <c r="T24" s="9">
        <v>4</v>
      </c>
      <c r="U24" s="9">
        <v>1</v>
      </c>
      <c r="V24" s="9">
        <f t="shared" si="5"/>
        <v>0.25</v>
      </c>
      <c r="W24" s="9">
        <f t="shared" si="6"/>
        <v>1</v>
      </c>
      <c r="X24" s="9">
        <f t="shared" si="7"/>
        <v>1</v>
      </c>
      <c r="Y24" s="42">
        <f t="shared" si="0"/>
        <v>8</v>
      </c>
      <c r="Z24" s="42">
        <f t="shared" si="1"/>
        <v>1</v>
      </c>
      <c r="AA24" s="42">
        <f t="shared" si="1"/>
        <v>7</v>
      </c>
      <c r="AB24" s="42">
        <f t="shared" si="1"/>
        <v>6</v>
      </c>
      <c r="AD24">
        <f t="shared" si="8"/>
        <v>0.25</v>
      </c>
      <c r="AE24">
        <f t="shared" si="9"/>
        <v>1.75</v>
      </c>
      <c r="AF24">
        <f t="shared" si="10"/>
        <v>1.5</v>
      </c>
      <c r="AH24">
        <f t="shared" si="11"/>
        <v>0.125</v>
      </c>
      <c r="AI24">
        <f t="shared" si="12"/>
        <v>0.875</v>
      </c>
      <c r="AJ24">
        <f t="shared" si="13"/>
        <v>0.75</v>
      </c>
      <c r="AL24">
        <f t="shared" si="14"/>
        <v>1</v>
      </c>
      <c r="AM24">
        <f t="shared" si="15"/>
        <v>1.75</v>
      </c>
      <c r="AN24">
        <f t="shared" si="16"/>
        <v>1.5</v>
      </c>
      <c r="AO24">
        <f t="shared" si="17"/>
        <v>1</v>
      </c>
      <c r="AP24">
        <f t="shared" si="18"/>
        <v>1.75</v>
      </c>
      <c r="AQ24">
        <f t="shared" si="19"/>
        <v>2</v>
      </c>
    </row>
    <row r="25" spans="2:43">
      <c r="B25" s="9">
        <v>21</v>
      </c>
      <c r="C25" s="9" t="s">
        <v>40</v>
      </c>
      <c r="D25" s="9">
        <v>6</v>
      </c>
      <c r="E25" s="9">
        <v>77</v>
      </c>
      <c r="F25" s="9">
        <v>2</v>
      </c>
      <c r="G25" s="9"/>
      <c r="H25" s="9">
        <v>1</v>
      </c>
      <c r="I25" s="9">
        <v>4</v>
      </c>
      <c r="J25" s="9">
        <v>0</v>
      </c>
      <c r="K25" s="9">
        <v>0</v>
      </c>
      <c r="L25" s="9">
        <v>0</v>
      </c>
      <c r="M25" s="9">
        <v>1</v>
      </c>
      <c r="N25" s="9">
        <f t="shared" si="2"/>
        <v>0</v>
      </c>
      <c r="O25" s="9">
        <f t="shared" si="3"/>
        <v>0</v>
      </c>
      <c r="P25" s="9">
        <f t="shared" si="4"/>
        <v>0</v>
      </c>
      <c r="Q25" s="9">
        <v>3</v>
      </c>
      <c r="R25" s="9">
        <v>1</v>
      </c>
      <c r="S25" s="9">
        <v>0</v>
      </c>
      <c r="T25" s="9">
        <v>0</v>
      </c>
      <c r="U25" s="9">
        <v>1</v>
      </c>
      <c r="V25" s="9">
        <f t="shared" si="5"/>
        <v>0.33333333333333331</v>
      </c>
      <c r="W25" s="9">
        <f t="shared" si="6"/>
        <v>0</v>
      </c>
      <c r="X25" s="9">
        <f t="shared" si="7"/>
        <v>0</v>
      </c>
      <c r="Y25" s="42">
        <f t="shared" si="0"/>
        <v>7</v>
      </c>
      <c r="Z25" s="42">
        <f t="shared" si="1"/>
        <v>1</v>
      </c>
      <c r="AA25" s="42">
        <f t="shared" si="1"/>
        <v>0</v>
      </c>
      <c r="AB25" s="42">
        <f t="shared" si="1"/>
        <v>0</v>
      </c>
      <c r="AD25">
        <f t="shared" si="8"/>
        <v>0.33333333333333331</v>
      </c>
      <c r="AE25">
        <f t="shared" si="9"/>
        <v>0</v>
      </c>
      <c r="AF25">
        <f t="shared" si="10"/>
        <v>0</v>
      </c>
      <c r="AH25">
        <f t="shared" si="11"/>
        <v>0.16666666666666666</v>
      </c>
      <c r="AI25">
        <f t="shared" si="12"/>
        <v>0</v>
      </c>
      <c r="AJ25">
        <f t="shared" si="13"/>
        <v>0</v>
      </c>
      <c r="AL25">
        <f t="shared" si="14"/>
        <v>0</v>
      </c>
      <c r="AM25">
        <f t="shared" si="15"/>
        <v>0.25</v>
      </c>
      <c r="AN25">
        <f t="shared" si="16"/>
        <v>0.5</v>
      </c>
      <c r="AO25">
        <f t="shared" si="17"/>
        <v>0.83333333333333326</v>
      </c>
      <c r="AP25">
        <f t="shared" si="18"/>
        <v>0</v>
      </c>
      <c r="AQ25">
        <f t="shared" si="19"/>
        <v>0.25</v>
      </c>
    </row>
    <row r="26" spans="2:43">
      <c r="B26" s="9">
        <v>22</v>
      </c>
      <c r="C26" s="9" t="s">
        <v>41</v>
      </c>
      <c r="D26" s="9">
        <v>6</v>
      </c>
      <c r="E26" s="9">
        <v>77</v>
      </c>
      <c r="F26" s="9">
        <v>2</v>
      </c>
      <c r="G26" s="9"/>
      <c r="H26" s="9">
        <v>1</v>
      </c>
      <c r="I26" s="9">
        <v>4</v>
      </c>
      <c r="J26" s="9">
        <v>1</v>
      </c>
      <c r="K26" s="9">
        <v>1</v>
      </c>
      <c r="L26" s="9">
        <v>1</v>
      </c>
      <c r="M26" s="9">
        <v>1</v>
      </c>
      <c r="N26" s="9">
        <f t="shared" si="2"/>
        <v>0.25</v>
      </c>
      <c r="O26" s="9">
        <f t="shared" si="3"/>
        <v>0.25</v>
      </c>
      <c r="P26" s="9">
        <f t="shared" si="4"/>
        <v>0.25</v>
      </c>
      <c r="Q26" s="9">
        <v>4</v>
      </c>
      <c r="R26" s="9">
        <v>4</v>
      </c>
      <c r="S26" s="9">
        <v>4</v>
      </c>
      <c r="T26" s="9">
        <v>4</v>
      </c>
      <c r="U26" s="9">
        <v>1</v>
      </c>
      <c r="V26" s="9">
        <f t="shared" si="5"/>
        <v>1</v>
      </c>
      <c r="W26" s="9">
        <f t="shared" si="6"/>
        <v>1</v>
      </c>
      <c r="X26" s="9">
        <f t="shared" si="7"/>
        <v>1</v>
      </c>
      <c r="Y26" s="42">
        <f t="shared" si="0"/>
        <v>8</v>
      </c>
      <c r="Z26" s="42">
        <f t="shared" si="1"/>
        <v>5</v>
      </c>
      <c r="AA26" s="42">
        <f t="shared" si="1"/>
        <v>5</v>
      </c>
      <c r="AB26" s="42">
        <f t="shared" si="1"/>
        <v>5</v>
      </c>
      <c r="AD26">
        <f t="shared" si="8"/>
        <v>1.25</v>
      </c>
      <c r="AE26">
        <f t="shared" si="9"/>
        <v>1.25</v>
      </c>
      <c r="AF26">
        <f t="shared" si="10"/>
        <v>1.25</v>
      </c>
      <c r="AH26">
        <f t="shared" si="11"/>
        <v>0.625</v>
      </c>
      <c r="AI26">
        <f t="shared" si="12"/>
        <v>0.625</v>
      </c>
      <c r="AJ26">
        <f t="shared" si="13"/>
        <v>0.625</v>
      </c>
      <c r="AL26">
        <f t="shared" si="14"/>
        <v>1</v>
      </c>
      <c r="AM26">
        <f t="shared" si="15"/>
        <v>0.5</v>
      </c>
      <c r="AN26">
        <f t="shared" si="16"/>
        <v>0.25</v>
      </c>
      <c r="AO26">
        <f t="shared" si="17"/>
        <v>1.75</v>
      </c>
      <c r="AP26">
        <f t="shared" si="18"/>
        <v>1</v>
      </c>
      <c r="AQ26">
        <f t="shared" si="19"/>
        <v>1</v>
      </c>
    </row>
    <row r="27" spans="2:43">
      <c r="B27" s="9">
        <v>23</v>
      </c>
      <c r="C27" s="9" t="s">
        <v>40</v>
      </c>
      <c r="D27" s="9">
        <v>6</v>
      </c>
      <c r="E27" s="9">
        <v>77</v>
      </c>
      <c r="F27" s="9">
        <v>2</v>
      </c>
      <c r="G27" s="9"/>
      <c r="H27" s="9">
        <v>1</v>
      </c>
      <c r="I27" s="9">
        <v>4</v>
      </c>
      <c r="J27" s="9">
        <v>0</v>
      </c>
      <c r="K27" s="9">
        <v>0</v>
      </c>
      <c r="L27" s="9">
        <v>0</v>
      </c>
      <c r="M27" s="9">
        <v>1</v>
      </c>
      <c r="N27" s="9">
        <f t="shared" si="2"/>
        <v>0</v>
      </c>
      <c r="O27" s="9">
        <f t="shared" si="3"/>
        <v>0</v>
      </c>
      <c r="P27" s="9">
        <f t="shared" si="4"/>
        <v>0</v>
      </c>
      <c r="Q27" s="9">
        <v>4</v>
      </c>
      <c r="R27" s="9">
        <v>1</v>
      </c>
      <c r="S27" s="9">
        <v>1</v>
      </c>
      <c r="T27" s="9">
        <v>1</v>
      </c>
      <c r="U27" s="9">
        <v>1</v>
      </c>
      <c r="V27" s="9">
        <f t="shared" si="5"/>
        <v>0.25</v>
      </c>
      <c r="W27" s="9">
        <f t="shared" si="6"/>
        <v>0.25</v>
      </c>
      <c r="X27" s="9">
        <f t="shared" si="7"/>
        <v>0.25</v>
      </c>
      <c r="Y27" s="42">
        <f t="shared" si="0"/>
        <v>8</v>
      </c>
      <c r="Z27" s="42">
        <f t="shared" si="1"/>
        <v>1</v>
      </c>
      <c r="AA27" s="42">
        <f t="shared" si="1"/>
        <v>1</v>
      </c>
      <c r="AB27" s="42">
        <f t="shared" si="1"/>
        <v>1</v>
      </c>
      <c r="AD27">
        <f t="shared" si="8"/>
        <v>0.25</v>
      </c>
      <c r="AE27">
        <f t="shared" si="9"/>
        <v>0.25</v>
      </c>
      <c r="AF27">
        <f t="shared" si="10"/>
        <v>0.25</v>
      </c>
      <c r="AH27">
        <f t="shared" si="11"/>
        <v>0.125</v>
      </c>
      <c r="AI27">
        <f t="shared" si="12"/>
        <v>0.125</v>
      </c>
      <c r="AJ27">
        <f t="shared" si="13"/>
        <v>0.125</v>
      </c>
      <c r="AL27">
        <f t="shared" si="14"/>
        <v>1</v>
      </c>
      <c r="AM27">
        <f t="shared" si="15"/>
        <v>1</v>
      </c>
      <c r="AN27">
        <f t="shared" si="16"/>
        <v>1</v>
      </c>
      <c r="AO27">
        <f t="shared" si="17"/>
        <v>1.25</v>
      </c>
      <c r="AP27">
        <f t="shared" si="18"/>
        <v>1.25</v>
      </c>
      <c r="AQ27">
        <f t="shared" si="19"/>
        <v>1.25</v>
      </c>
    </row>
    <row r="28" spans="2:43">
      <c r="B28" s="9">
        <v>24</v>
      </c>
      <c r="C28" s="9" t="s">
        <v>41</v>
      </c>
      <c r="D28" s="9">
        <v>6</v>
      </c>
      <c r="E28" s="9">
        <v>81</v>
      </c>
      <c r="F28" s="9">
        <v>2</v>
      </c>
      <c r="G28" s="9"/>
      <c r="H28" s="9">
        <v>1</v>
      </c>
      <c r="I28" s="9">
        <v>4</v>
      </c>
      <c r="J28" s="9">
        <v>2</v>
      </c>
      <c r="K28" s="9">
        <v>1</v>
      </c>
      <c r="L28" s="9">
        <v>0</v>
      </c>
      <c r="M28" s="9">
        <v>1</v>
      </c>
      <c r="N28" s="9">
        <f t="shared" si="2"/>
        <v>0.5</v>
      </c>
      <c r="O28" s="9">
        <f t="shared" si="3"/>
        <v>0.25</v>
      </c>
      <c r="P28" s="9">
        <f t="shared" si="4"/>
        <v>0</v>
      </c>
      <c r="Q28" s="9">
        <v>4</v>
      </c>
      <c r="R28" s="9">
        <v>4</v>
      </c>
      <c r="S28" s="9">
        <v>1</v>
      </c>
      <c r="T28" s="9">
        <v>1</v>
      </c>
      <c r="U28" s="9">
        <v>1</v>
      </c>
      <c r="V28" s="9">
        <f t="shared" si="5"/>
        <v>1</v>
      </c>
      <c r="W28" s="9">
        <f t="shared" si="6"/>
        <v>0.25</v>
      </c>
      <c r="X28" s="9">
        <f t="shared" si="7"/>
        <v>0.25</v>
      </c>
      <c r="Y28" s="42">
        <f t="shared" si="0"/>
        <v>8</v>
      </c>
      <c r="Z28" s="42">
        <f t="shared" si="1"/>
        <v>6</v>
      </c>
      <c r="AA28" s="42">
        <f t="shared" si="1"/>
        <v>2</v>
      </c>
      <c r="AB28" s="42">
        <f t="shared" si="1"/>
        <v>1</v>
      </c>
      <c r="AD28">
        <f t="shared" si="8"/>
        <v>1.5</v>
      </c>
      <c r="AE28">
        <f t="shared" si="9"/>
        <v>0.5</v>
      </c>
      <c r="AF28">
        <f t="shared" si="10"/>
        <v>0.25</v>
      </c>
      <c r="AH28">
        <f t="shared" si="11"/>
        <v>0.75</v>
      </c>
      <c r="AI28">
        <f t="shared" si="12"/>
        <v>0.25</v>
      </c>
      <c r="AJ28">
        <f t="shared" si="13"/>
        <v>0.125</v>
      </c>
      <c r="AL28">
        <f t="shared" si="14"/>
        <v>1.5</v>
      </c>
      <c r="AM28">
        <f t="shared" si="15"/>
        <v>1.25</v>
      </c>
      <c r="AN28">
        <f t="shared" si="16"/>
        <v>1</v>
      </c>
      <c r="AO28">
        <f t="shared" si="17"/>
        <v>2</v>
      </c>
      <c r="AP28">
        <f t="shared" si="18"/>
        <v>1.25</v>
      </c>
      <c r="AQ28">
        <f t="shared" si="19"/>
        <v>1.25</v>
      </c>
    </row>
    <row r="29" spans="2:43">
      <c r="B29" s="5">
        <v>25</v>
      </c>
      <c r="C29" s="5" t="s">
        <v>41</v>
      </c>
      <c r="D29" s="5">
        <v>8</v>
      </c>
      <c r="E29" s="5">
        <v>103</v>
      </c>
      <c r="F29" s="5">
        <v>1</v>
      </c>
      <c r="G29" s="5"/>
      <c r="H29" s="5">
        <v>1</v>
      </c>
      <c r="I29" s="5">
        <v>4</v>
      </c>
      <c r="J29" s="5">
        <v>4</v>
      </c>
      <c r="K29" s="5">
        <v>4</v>
      </c>
      <c r="L29" s="5">
        <v>4</v>
      </c>
      <c r="M29" s="25">
        <v>1</v>
      </c>
      <c r="N29" s="25">
        <f t="shared" si="2"/>
        <v>1</v>
      </c>
      <c r="O29" s="25">
        <f t="shared" si="3"/>
        <v>1</v>
      </c>
      <c r="P29" s="25">
        <f t="shared" si="4"/>
        <v>1</v>
      </c>
      <c r="Q29" s="5">
        <v>4</v>
      </c>
      <c r="R29" s="5">
        <v>3</v>
      </c>
      <c r="S29" s="5">
        <v>3</v>
      </c>
      <c r="T29" s="5">
        <v>3</v>
      </c>
      <c r="U29" s="25">
        <v>1</v>
      </c>
      <c r="V29" s="25">
        <f t="shared" si="5"/>
        <v>0.75</v>
      </c>
      <c r="W29" s="25">
        <f t="shared" si="6"/>
        <v>0.75</v>
      </c>
      <c r="X29" s="25">
        <f t="shared" si="7"/>
        <v>0.75</v>
      </c>
      <c r="Y29" s="8">
        <f t="shared" si="0"/>
        <v>8</v>
      </c>
      <c r="Z29" s="8">
        <f t="shared" si="1"/>
        <v>7</v>
      </c>
      <c r="AA29" s="8">
        <f t="shared" si="1"/>
        <v>7</v>
      </c>
      <c r="AB29" s="8">
        <f t="shared" si="1"/>
        <v>7</v>
      </c>
      <c r="AD29">
        <f t="shared" si="8"/>
        <v>1.75</v>
      </c>
      <c r="AE29">
        <f t="shared" si="9"/>
        <v>1.75</v>
      </c>
      <c r="AF29">
        <f t="shared" si="10"/>
        <v>1.75</v>
      </c>
      <c r="AH29">
        <f t="shared" si="11"/>
        <v>0.875</v>
      </c>
      <c r="AI29">
        <f t="shared" si="12"/>
        <v>0.875</v>
      </c>
      <c r="AJ29">
        <f t="shared" si="13"/>
        <v>0.875</v>
      </c>
    </row>
    <row r="30" spans="2:43">
      <c r="B30" s="5">
        <v>26</v>
      </c>
      <c r="C30" s="5" t="s">
        <v>41</v>
      </c>
      <c r="D30" s="5">
        <v>8</v>
      </c>
      <c r="E30" s="5">
        <v>107</v>
      </c>
      <c r="F30" s="5">
        <v>1</v>
      </c>
      <c r="G30" s="5"/>
      <c r="H30" s="5">
        <v>1</v>
      </c>
      <c r="I30" s="5">
        <v>3</v>
      </c>
      <c r="J30" s="5">
        <v>1</v>
      </c>
      <c r="K30" s="5">
        <v>1</v>
      </c>
      <c r="L30" s="5">
        <v>1</v>
      </c>
      <c r="M30" s="25">
        <v>1</v>
      </c>
      <c r="N30" s="25">
        <f t="shared" si="2"/>
        <v>0.33333333333333331</v>
      </c>
      <c r="O30" s="25">
        <f t="shared" si="3"/>
        <v>0.33333333333333331</v>
      </c>
      <c r="P30" s="25">
        <f t="shared" si="4"/>
        <v>0.33333333333333331</v>
      </c>
      <c r="Q30" s="5">
        <v>4</v>
      </c>
      <c r="R30" s="5">
        <v>4</v>
      </c>
      <c r="S30" s="5">
        <v>4</v>
      </c>
      <c r="T30" s="5">
        <v>4</v>
      </c>
      <c r="U30" s="25">
        <v>1</v>
      </c>
      <c r="V30" s="25">
        <f t="shared" si="5"/>
        <v>1</v>
      </c>
      <c r="W30" s="25">
        <f t="shared" si="6"/>
        <v>1</v>
      </c>
      <c r="X30" s="25">
        <f t="shared" si="7"/>
        <v>1</v>
      </c>
      <c r="Y30" s="8">
        <f t="shared" si="0"/>
        <v>7</v>
      </c>
      <c r="Z30" s="8">
        <f t="shared" si="1"/>
        <v>5</v>
      </c>
      <c r="AA30" s="8">
        <f t="shared" si="1"/>
        <v>5</v>
      </c>
      <c r="AB30" s="8">
        <f t="shared" si="1"/>
        <v>5</v>
      </c>
      <c r="AD30">
        <f t="shared" si="8"/>
        <v>1.3333333333333333</v>
      </c>
      <c r="AE30">
        <f t="shared" si="9"/>
        <v>1.3333333333333333</v>
      </c>
      <c r="AF30">
        <f t="shared" si="10"/>
        <v>1.3333333333333333</v>
      </c>
      <c r="AH30">
        <f t="shared" si="11"/>
        <v>0.66666666666666663</v>
      </c>
      <c r="AI30">
        <f t="shared" si="12"/>
        <v>0.66666666666666663</v>
      </c>
      <c r="AJ30">
        <f t="shared" si="13"/>
        <v>0.66666666666666663</v>
      </c>
    </row>
    <row r="31" spans="2:43">
      <c r="B31" s="5">
        <v>27</v>
      </c>
      <c r="C31" s="5" t="s">
        <v>41</v>
      </c>
      <c r="D31" s="5">
        <v>8</v>
      </c>
      <c r="E31" s="5">
        <v>106</v>
      </c>
      <c r="F31" s="5">
        <v>1</v>
      </c>
      <c r="G31" s="5"/>
      <c r="H31" s="5">
        <v>1</v>
      </c>
      <c r="I31" s="5">
        <v>4</v>
      </c>
      <c r="J31" s="5">
        <v>4</v>
      </c>
      <c r="K31" s="5">
        <v>4</v>
      </c>
      <c r="L31" s="5">
        <v>4</v>
      </c>
      <c r="M31" s="25">
        <v>1</v>
      </c>
      <c r="N31" s="25">
        <f t="shared" si="2"/>
        <v>1</v>
      </c>
      <c r="O31" s="25">
        <f t="shared" si="3"/>
        <v>1</v>
      </c>
      <c r="P31" s="25">
        <f t="shared" si="4"/>
        <v>1</v>
      </c>
      <c r="Q31" s="5">
        <v>4</v>
      </c>
      <c r="R31" s="5">
        <v>4</v>
      </c>
      <c r="S31" s="5">
        <v>4</v>
      </c>
      <c r="T31" s="5">
        <v>4</v>
      </c>
      <c r="U31" s="25">
        <v>1</v>
      </c>
      <c r="V31" s="25">
        <f t="shared" si="5"/>
        <v>1</v>
      </c>
      <c r="W31" s="25">
        <f t="shared" si="6"/>
        <v>1</v>
      </c>
      <c r="X31" s="25">
        <f t="shared" si="7"/>
        <v>1</v>
      </c>
      <c r="Y31" s="8">
        <f t="shared" si="0"/>
        <v>8</v>
      </c>
      <c r="Z31" s="8">
        <f t="shared" si="1"/>
        <v>8</v>
      </c>
      <c r="AA31" s="8">
        <f t="shared" si="1"/>
        <v>8</v>
      </c>
      <c r="AB31" s="8">
        <f t="shared" si="1"/>
        <v>8</v>
      </c>
      <c r="AD31">
        <f t="shared" si="8"/>
        <v>2</v>
      </c>
      <c r="AE31">
        <f t="shared" si="9"/>
        <v>2</v>
      </c>
      <c r="AF31">
        <f t="shared" si="10"/>
        <v>2</v>
      </c>
      <c r="AH31">
        <f t="shared" si="11"/>
        <v>1</v>
      </c>
      <c r="AI31">
        <f t="shared" si="12"/>
        <v>1</v>
      </c>
      <c r="AJ31">
        <f t="shared" si="13"/>
        <v>1</v>
      </c>
    </row>
    <row r="32" spans="2:43">
      <c r="B32" s="5">
        <v>28</v>
      </c>
      <c r="C32" s="5" t="s">
        <v>41</v>
      </c>
      <c r="D32" s="5">
        <v>8</v>
      </c>
      <c r="E32" s="5">
        <v>104</v>
      </c>
      <c r="F32" s="5">
        <v>1</v>
      </c>
      <c r="G32" s="5"/>
      <c r="H32" s="5">
        <v>1</v>
      </c>
      <c r="I32" s="5">
        <v>4</v>
      </c>
      <c r="J32" s="5">
        <v>4</v>
      </c>
      <c r="K32" s="5">
        <v>4</v>
      </c>
      <c r="L32" s="5">
        <v>4</v>
      </c>
      <c r="M32" s="25">
        <v>1</v>
      </c>
      <c r="N32" s="25">
        <f t="shared" si="2"/>
        <v>1</v>
      </c>
      <c r="O32" s="25">
        <f t="shared" si="3"/>
        <v>1</v>
      </c>
      <c r="P32" s="25">
        <f t="shared" si="4"/>
        <v>1</v>
      </c>
      <c r="Q32" s="5">
        <v>4</v>
      </c>
      <c r="R32" s="5">
        <v>4</v>
      </c>
      <c r="S32" s="5">
        <v>3</v>
      </c>
      <c r="T32" s="5">
        <v>4</v>
      </c>
      <c r="U32" s="25">
        <v>1</v>
      </c>
      <c r="V32" s="25">
        <f t="shared" si="5"/>
        <v>1</v>
      </c>
      <c r="W32" s="25">
        <f t="shared" si="6"/>
        <v>0.75</v>
      </c>
      <c r="X32" s="25">
        <f t="shared" si="7"/>
        <v>1</v>
      </c>
      <c r="Y32" s="8">
        <f t="shared" si="0"/>
        <v>8</v>
      </c>
      <c r="Z32" s="8">
        <f t="shared" si="1"/>
        <v>8</v>
      </c>
      <c r="AA32" s="8">
        <f t="shared" si="1"/>
        <v>7</v>
      </c>
      <c r="AB32" s="8">
        <f t="shared" si="1"/>
        <v>8</v>
      </c>
      <c r="AD32">
        <f t="shared" si="8"/>
        <v>2</v>
      </c>
      <c r="AE32">
        <f t="shared" si="9"/>
        <v>1.75</v>
      </c>
      <c r="AF32">
        <f t="shared" si="10"/>
        <v>2</v>
      </c>
      <c r="AH32">
        <f t="shared" si="11"/>
        <v>1</v>
      </c>
      <c r="AI32">
        <f t="shared" si="12"/>
        <v>0.875</v>
      </c>
      <c r="AJ32">
        <f t="shared" si="13"/>
        <v>1</v>
      </c>
    </row>
    <row r="33" spans="2:36">
      <c r="B33" s="5">
        <v>29</v>
      </c>
      <c r="C33" s="5" t="s">
        <v>41</v>
      </c>
      <c r="D33" s="5">
        <v>8</v>
      </c>
      <c r="E33" s="5">
        <v>106</v>
      </c>
      <c r="F33" s="5">
        <v>1</v>
      </c>
      <c r="G33" s="5"/>
      <c r="H33" s="5">
        <v>1</v>
      </c>
      <c r="I33" s="5">
        <v>4</v>
      </c>
      <c r="J33" s="5">
        <v>4</v>
      </c>
      <c r="K33" s="5">
        <v>4</v>
      </c>
      <c r="L33" s="5">
        <v>4</v>
      </c>
      <c r="M33" s="25">
        <v>1</v>
      </c>
      <c r="N33" s="25">
        <f t="shared" si="2"/>
        <v>1</v>
      </c>
      <c r="O33" s="25">
        <f t="shared" si="3"/>
        <v>1</v>
      </c>
      <c r="P33" s="25">
        <f t="shared" si="4"/>
        <v>1</v>
      </c>
      <c r="Q33" s="5">
        <v>4</v>
      </c>
      <c r="R33" s="5">
        <v>4</v>
      </c>
      <c r="S33" s="5">
        <v>4</v>
      </c>
      <c r="T33" s="5">
        <v>4</v>
      </c>
      <c r="U33" s="25">
        <v>1</v>
      </c>
      <c r="V33" s="25">
        <f t="shared" si="5"/>
        <v>1</v>
      </c>
      <c r="W33" s="25">
        <f t="shared" si="6"/>
        <v>1</v>
      </c>
      <c r="X33" s="25">
        <f t="shared" si="7"/>
        <v>1</v>
      </c>
      <c r="Y33" s="8">
        <f t="shared" si="0"/>
        <v>8</v>
      </c>
      <c r="Z33" s="8">
        <f t="shared" si="1"/>
        <v>8</v>
      </c>
      <c r="AA33" s="8">
        <f t="shared" si="1"/>
        <v>8</v>
      </c>
      <c r="AB33" s="8">
        <f t="shared" si="1"/>
        <v>8</v>
      </c>
      <c r="AD33">
        <f t="shared" si="8"/>
        <v>2</v>
      </c>
      <c r="AE33">
        <f t="shared" si="9"/>
        <v>2</v>
      </c>
      <c r="AF33">
        <f t="shared" si="10"/>
        <v>2</v>
      </c>
      <c r="AH33">
        <f t="shared" si="11"/>
        <v>1</v>
      </c>
      <c r="AI33">
        <f t="shared" si="12"/>
        <v>1</v>
      </c>
      <c r="AJ33">
        <f t="shared" si="13"/>
        <v>1</v>
      </c>
    </row>
    <row r="34" spans="2:36">
      <c r="B34" s="5">
        <v>30</v>
      </c>
      <c r="C34" s="5" t="s">
        <v>40</v>
      </c>
      <c r="D34" s="5">
        <v>8</v>
      </c>
      <c r="E34" s="5">
        <v>105</v>
      </c>
      <c r="F34" s="5">
        <v>1</v>
      </c>
      <c r="G34" s="5"/>
      <c r="H34" s="5">
        <v>1</v>
      </c>
      <c r="I34" s="5">
        <v>4</v>
      </c>
      <c r="J34" s="5">
        <v>4</v>
      </c>
      <c r="K34" s="5">
        <v>4</v>
      </c>
      <c r="L34" s="5">
        <v>4</v>
      </c>
      <c r="M34" s="25">
        <v>1</v>
      </c>
      <c r="N34" s="25">
        <f t="shared" si="2"/>
        <v>1</v>
      </c>
      <c r="O34" s="25">
        <f t="shared" si="3"/>
        <v>1</v>
      </c>
      <c r="P34" s="25">
        <f t="shared" si="4"/>
        <v>1</v>
      </c>
      <c r="Q34" s="5">
        <v>4</v>
      </c>
      <c r="R34" s="5">
        <v>4</v>
      </c>
      <c r="S34" s="5">
        <v>4</v>
      </c>
      <c r="T34" s="5">
        <v>4</v>
      </c>
      <c r="U34" s="25">
        <v>1</v>
      </c>
      <c r="V34" s="25">
        <f t="shared" si="5"/>
        <v>1</v>
      </c>
      <c r="W34" s="25">
        <f t="shared" si="6"/>
        <v>1</v>
      </c>
      <c r="X34" s="25">
        <f t="shared" si="7"/>
        <v>1</v>
      </c>
      <c r="Y34" s="8">
        <f t="shared" si="0"/>
        <v>8</v>
      </c>
      <c r="Z34" s="8">
        <f t="shared" si="1"/>
        <v>8</v>
      </c>
      <c r="AA34" s="8">
        <f t="shared" si="1"/>
        <v>8</v>
      </c>
      <c r="AB34" s="8">
        <f t="shared" si="1"/>
        <v>8</v>
      </c>
      <c r="AD34">
        <f t="shared" si="8"/>
        <v>2</v>
      </c>
      <c r="AE34">
        <f t="shared" si="9"/>
        <v>2</v>
      </c>
      <c r="AF34">
        <f t="shared" si="10"/>
        <v>2</v>
      </c>
      <c r="AH34">
        <f t="shared" si="11"/>
        <v>1</v>
      </c>
      <c r="AI34">
        <f t="shared" si="12"/>
        <v>1</v>
      </c>
      <c r="AJ34">
        <f t="shared" si="13"/>
        <v>1</v>
      </c>
    </row>
    <row r="35" spans="2:36">
      <c r="B35" s="5">
        <v>31</v>
      </c>
      <c r="C35" s="5" t="s">
        <v>40</v>
      </c>
      <c r="D35" s="5">
        <v>8</v>
      </c>
      <c r="E35" s="5">
        <v>100</v>
      </c>
      <c r="F35" s="5">
        <v>1</v>
      </c>
      <c r="G35" s="5"/>
      <c r="H35" s="5">
        <v>1</v>
      </c>
      <c r="I35" s="5">
        <v>3</v>
      </c>
      <c r="J35" s="5">
        <v>1</v>
      </c>
      <c r="K35" s="5">
        <v>0</v>
      </c>
      <c r="L35" s="5">
        <v>0</v>
      </c>
      <c r="M35" s="25">
        <v>1</v>
      </c>
      <c r="N35" s="25">
        <f t="shared" si="2"/>
        <v>0.33333333333333331</v>
      </c>
      <c r="O35" s="25">
        <f t="shared" si="3"/>
        <v>0</v>
      </c>
      <c r="P35" s="25">
        <f t="shared" si="4"/>
        <v>0</v>
      </c>
      <c r="Q35" s="5">
        <v>3</v>
      </c>
      <c r="R35" s="5">
        <v>1</v>
      </c>
      <c r="S35" s="5">
        <v>0</v>
      </c>
      <c r="T35" s="5">
        <v>0</v>
      </c>
      <c r="U35" s="25">
        <v>1</v>
      </c>
      <c r="V35" s="25">
        <f t="shared" si="5"/>
        <v>0.33333333333333331</v>
      </c>
      <c r="W35" s="25">
        <f t="shared" si="6"/>
        <v>0</v>
      </c>
      <c r="X35" s="25">
        <f t="shared" si="7"/>
        <v>0</v>
      </c>
      <c r="Y35" s="8">
        <f t="shared" si="0"/>
        <v>6</v>
      </c>
      <c r="Z35" s="8">
        <f t="shared" si="1"/>
        <v>2</v>
      </c>
      <c r="AA35" s="8">
        <f t="shared" si="1"/>
        <v>0</v>
      </c>
      <c r="AB35" s="8">
        <f t="shared" si="1"/>
        <v>0</v>
      </c>
      <c r="AD35">
        <f t="shared" si="8"/>
        <v>0.66666666666666663</v>
      </c>
      <c r="AE35">
        <f t="shared" si="9"/>
        <v>0</v>
      </c>
      <c r="AF35">
        <f t="shared" si="10"/>
        <v>0</v>
      </c>
      <c r="AH35">
        <f t="shared" si="11"/>
        <v>0.33333333333333331</v>
      </c>
      <c r="AI35">
        <f t="shared" si="12"/>
        <v>0</v>
      </c>
      <c r="AJ35">
        <f t="shared" si="13"/>
        <v>0</v>
      </c>
    </row>
    <row r="36" spans="2:36">
      <c r="B36" s="5">
        <v>32</v>
      </c>
      <c r="C36" s="5" t="s">
        <v>41</v>
      </c>
      <c r="D36" s="5">
        <v>8</v>
      </c>
      <c r="E36" s="5">
        <v>101</v>
      </c>
      <c r="F36" s="5">
        <v>1</v>
      </c>
      <c r="G36" s="5"/>
      <c r="H36" s="5">
        <v>1</v>
      </c>
      <c r="I36" s="5">
        <v>4</v>
      </c>
      <c r="J36" s="5">
        <v>4</v>
      </c>
      <c r="K36" s="5">
        <v>4</v>
      </c>
      <c r="L36" s="5">
        <v>4</v>
      </c>
      <c r="M36" s="25">
        <v>1</v>
      </c>
      <c r="N36" s="25">
        <f t="shared" si="2"/>
        <v>1</v>
      </c>
      <c r="O36" s="25">
        <f t="shared" si="3"/>
        <v>1</v>
      </c>
      <c r="P36" s="25">
        <f t="shared" si="4"/>
        <v>1</v>
      </c>
      <c r="Q36" s="5">
        <v>4</v>
      </c>
      <c r="R36" s="5">
        <v>4</v>
      </c>
      <c r="S36" s="5">
        <v>4</v>
      </c>
      <c r="T36" s="5">
        <v>4</v>
      </c>
      <c r="U36" s="25">
        <v>1</v>
      </c>
      <c r="V36" s="25">
        <f t="shared" si="5"/>
        <v>1</v>
      </c>
      <c r="W36" s="25">
        <f t="shared" si="6"/>
        <v>1</v>
      </c>
      <c r="X36" s="25">
        <f t="shared" si="7"/>
        <v>1</v>
      </c>
      <c r="Y36" s="8">
        <f t="shared" si="0"/>
        <v>8</v>
      </c>
      <c r="Z36" s="8">
        <f t="shared" si="1"/>
        <v>8</v>
      </c>
      <c r="AA36" s="8">
        <f t="shared" si="1"/>
        <v>8</v>
      </c>
      <c r="AB36" s="8">
        <f t="shared" si="1"/>
        <v>8</v>
      </c>
      <c r="AD36">
        <f t="shared" si="8"/>
        <v>2</v>
      </c>
      <c r="AE36">
        <f t="shared" si="9"/>
        <v>2</v>
      </c>
      <c r="AF36">
        <f t="shared" si="10"/>
        <v>2</v>
      </c>
      <c r="AH36">
        <f t="shared" si="11"/>
        <v>1</v>
      </c>
      <c r="AI36">
        <f t="shared" si="12"/>
        <v>1</v>
      </c>
      <c r="AJ36">
        <f t="shared" si="13"/>
        <v>1</v>
      </c>
    </row>
    <row r="37" spans="2:36">
      <c r="B37" s="5">
        <v>33</v>
      </c>
      <c r="C37" s="5" t="s">
        <v>41</v>
      </c>
      <c r="D37" s="5">
        <v>8</v>
      </c>
      <c r="E37" s="5">
        <v>100</v>
      </c>
      <c r="F37" s="5">
        <v>1</v>
      </c>
      <c r="G37" s="5"/>
      <c r="H37" s="5">
        <v>1</v>
      </c>
      <c r="I37" s="5">
        <v>4</v>
      </c>
      <c r="J37" s="5">
        <v>4</v>
      </c>
      <c r="K37" s="5">
        <v>4</v>
      </c>
      <c r="L37" s="5">
        <v>4</v>
      </c>
      <c r="M37" s="25">
        <v>1</v>
      </c>
      <c r="N37" s="25">
        <f t="shared" si="2"/>
        <v>1</v>
      </c>
      <c r="O37" s="25">
        <f t="shared" si="3"/>
        <v>1</v>
      </c>
      <c r="P37" s="25">
        <f t="shared" si="4"/>
        <v>1</v>
      </c>
      <c r="Q37" s="5">
        <v>4</v>
      </c>
      <c r="R37" s="5">
        <v>4</v>
      </c>
      <c r="S37" s="5">
        <v>4</v>
      </c>
      <c r="T37" s="5">
        <v>4</v>
      </c>
      <c r="U37" s="25">
        <v>1</v>
      </c>
      <c r="V37" s="25">
        <f t="shared" si="5"/>
        <v>1</v>
      </c>
      <c r="W37" s="25">
        <f t="shared" si="6"/>
        <v>1</v>
      </c>
      <c r="X37" s="25">
        <f t="shared" si="7"/>
        <v>1</v>
      </c>
      <c r="Y37" s="8">
        <f t="shared" si="0"/>
        <v>8</v>
      </c>
      <c r="Z37" s="8">
        <f t="shared" si="1"/>
        <v>8</v>
      </c>
      <c r="AA37" s="8">
        <f t="shared" si="1"/>
        <v>8</v>
      </c>
      <c r="AB37" s="8">
        <f t="shared" si="1"/>
        <v>8</v>
      </c>
      <c r="AD37">
        <f t="shared" si="8"/>
        <v>2</v>
      </c>
      <c r="AE37">
        <f t="shared" si="9"/>
        <v>2</v>
      </c>
      <c r="AF37">
        <f t="shared" si="10"/>
        <v>2</v>
      </c>
      <c r="AH37">
        <f t="shared" si="11"/>
        <v>1</v>
      </c>
      <c r="AI37">
        <f t="shared" si="12"/>
        <v>1</v>
      </c>
      <c r="AJ37">
        <f t="shared" si="13"/>
        <v>1</v>
      </c>
    </row>
    <row r="38" spans="2:36">
      <c r="B38" s="5">
        <v>34</v>
      </c>
      <c r="C38" s="5" t="s">
        <v>41</v>
      </c>
      <c r="D38" s="5">
        <v>8</v>
      </c>
      <c r="E38" s="5">
        <v>99</v>
      </c>
      <c r="F38" s="5">
        <v>1</v>
      </c>
      <c r="G38" s="5"/>
      <c r="H38" s="5">
        <v>1</v>
      </c>
      <c r="I38" s="5">
        <v>4</v>
      </c>
      <c r="J38" s="5">
        <v>4</v>
      </c>
      <c r="K38" s="5">
        <v>4</v>
      </c>
      <c r="L38" s="5">
        <v>4</v>
      </c>
      <c r="M38" s="25">
        <v>1</v>
      </c>
      <c r="N38" s="25">
        <f t="shared" si="2"/>
        <v>1</v>
      </c>
      <c r="O38" s="25">
        <f t="shared" si="3"/>
        <v>1</v>
      </c>
      <c r="P38" s="25">
        <f t="shared" si="4"/>
        <v>1</v>
      </c>
      <c r="Q38" s="5">
        <v>4</v>
      </c>
      <c r="R38" s="5">
        <v>4</v>
      </c>
      <c r="S38" s="5">
        <v>4</v>
      </c>
      <c r="T38" s="5">
        <v>4</v>
      </c>
      <c r="U38" s="25">
        <v>1</v>
      </c>
      <c r="V38" s="25">
        <f t="shared" si="5"/>
        <v>1</v>
      </c>
      <c r="W38" s="25">
        <f t="shared" si="6"/>
        <v>1</v>
      </c>
      <c r="X38" s="25">
        <f t="shared" si="7"/>
        <v>1</v>
      </c>
      <c r="Y38" s="8">
        <f t="shared" si="0"/>
        <v>8</v>
      </c>
      <c r="Z38" s="8">
        <f t="shared" si="1"/>
        <v>8</v>
      </c>
      <c r="AA38" s="8">
        <f t="shared" si="1"/>
        <v>8</v>
      </c>
      <c r="AB38" s="8">
        <f t="shared" si="1"/>
        <v>8</v>
      </c>
      <c r="AD38">
        <f t="shared" si="8"/>
        <v>2</v>
      </c>
      <c r="AE38">
        <f t="shared" si="9"/>
        <v>2</v>
      </c>
      <c r="AF38">
        <f t="shared" si="10"/>
        <v>2</v>
      </c>
      <c r="AH38">
        <f t="shared" si="11"/>
        <v>1</v>
      </c>
      <c r="AI38">
        <f t="shared" si="12"/>
        <v>1</v>
      </c>
      <c r="AJ38">
        <f t="shared" si="13"/>
        <v>1</v>
      </c>
    </row>
    <row r="39" spans="2:36">
      <c r="B39" s="5">
        <v>35</v>
      </c>
      <c r="C39" s="5" t="s">
        <v>40</v>
      </c>
      <c r="D39" s="5">
        <v>8</v>
      </c>
      <c r="E39" s="5">
        <v>105</v>
      </c>
      <c r="F39" s="5">
        <v>1</v>
      </c>
      <c r="G39" s="5"/>
      <c r="H39" s="5">
        <v>1</v>
      </c>
      <c r="I39" s="5">
        <v>4</v>
      </c>
      <c r="J39" s="5">
        <v>1</v>
      </c>
      <c r="K39" s="5">
        <v>4</v>
      </c>
      <c r="L39" s="5">
        <v>3</v>
      </c>
      <c r="M39" s="25">
        <v>1</v>
      </c>
      <c r="N39" s="25">
        <f t="shared" si="2"/>
        <v>0.25</v>
      </c>
      <c r="O39" s="25">
        <f t="shared" si="3"/>
        <v>1</v>
      </c>
      <c r="P39" s="25">
        <f t="shared" si="4"/>
        <v>0.75</v>
      </c>
      <c r="Q39" s="5">
        <v>4</v>
      </c>
      <c r="R39" s="5">
        <v>4</v>
      </c>
      <c r="S39" s="5">
        <v>4</v>
      </c>
      <c r="T39" s="5">
        <v>4</v>
      </c>
      <c r="U39" s="25">
        <v>1</v>
      </c>
      <c r="V39" s="25">
        <f t="shared" si="5"/>
        <v>1</v>
      </c>
      <c r="W39" s="25">
        <f t="shared" si="6"/>
        <v>1</v>
      </c>
      <c r="X39" s="25">
        <f t="shared" si="7"/>
        <v>1</v>
      </c>
      <c r="Y39" s="8">
        <f t="shared" si="0"/>
        <v>8</v>
      </c>
      <c r="Z39" s="8">
        <f t="shared" si="1"/>
        <v>5</v>
      </c>
      <c r="AA39" s="8">
        <f t="shared" si="1"/>
        <v>8</v>
      </c>
      <c r="AB39" s="8">
        <f t="shared" si="1"/>
        <v>7</v>
      </c>
      <c r="AD39">
        <f t="shared" si="8"/>
        <v>1.25</v>
      </c>
      <c r="AE39">
        <f t="shared" si="9"/>
        <v>2</v>
      </c>
      <c r="AF39">
        <f t="shared" si="10"/>
        <v>1.75</v>
      </c>
      <c r="AH39">
        <f t="shared" si="11"/>
        <v>0.625</v>
      </c>
      <c r="AI39">
        <f t="shared" si="12"/>
        <v>1</v>
      </c>
      <c r="AJ39">
        <f t="shared" si="13"/>
        <v>0.875</v>
      </c>
    </row>
    <row r="40" spans="2:36">
      <c r="B40" s="5">
        <v>36</v>
      </c>
      <c r="C40" s="5" t="s">
        <v>40</v>
      </c>
      <c r="D40" s="5">
        <v>8</v>
      </c>
      <c r="E40" s="5">
        <v>106</v>
      </c>
      <c r="F40" s="5">
        <v>1</v>
      </c>
      <c r="G40" s="5"/>
      <c r="H40" s="5">
        <v>1</v>
      </c>
      <c r="I40" s="5">
        <v>4</v>
      </c>
      <c r="J40" s="5">
        <v>0</v>
      </c>
      <c r="K40" s="5">
        <v>4</v>
      </c>
      <c r="L40" s="5">
        <v>4</v>
      </c>
      <c r="M40" s="25">
        <v>1</v>
      </c>
      <c r="N40" s="25">
        <f t="shared" si="2"/>
        <v>0</v>
      </c>
      <c r="O40" s="25">
        <f t="shared" si="3"/>
        <v>1</v>
      </c>
      <c r="P40" s="25">
        <f t="shared" si="4"/>
        <v>1</v>
      </c>
      <c r="Q40" s="5">
        <v>4</v>
      </c>
      <c r="R40" s="5">
        <v>0</v>
      </c>
      <c r="S40" s="5">
        <v>4</v>
      </c>
      <c r="T40" s="5">
        <v>4</v>
      </c>
      <c r="U40" s="25">
        <v>1</v>
      </c>
      <c r="V40" s="25">
        <f t="shared" si="5"/>
        <v>0</v>
      </c>
      <c r="W40" s="25">
        <f t="shared" si="6"/>
        <v>1</v>
      </c>
      <c r="X40" s="25">
        <f t="shared" si="7"/>
        <v>1</v>
      </c>
      <c r="Y40" s="8">
        <f t="shared" si="0"/>
        <v>8</v>
      </c>
      <c r="Z40" s="8">
        <f t="shared" si="1"/>
        <v>0</v>
      </c>
      <c r="AA40" s="8">
        <f t="shared" si="1"/>
        <v>8</v>
      </c>
      <c r="AB40" s="8">
        <f t="shared" si="1"/>
        <v>8</v>
      </c>
      <c r="AD40">
        <f t="shared" si="8"/>
        <v>0</v>
      </c>
      <c r="AE40">
        <f t="shared" si="9"/>
        <v>2</v>
      </c>
      <c r="AF40">
        <f t="shared" si="10"/>
        <v>2</v>
      </c>
      <c r="AH40">
        <f t="shared" si="11"/>
        <v>0</v>
      </c>
      <c r="AI40">
        <f t="shared" si="12"/>
        <v>1</v>
      </c>
      <c r="AJ40">
        <f t="shared" si="13"/>
        <v>1</v>
      </c>
    </row>
    <row r="41" spans="2:36">
      <c r="B41" s="12">
        <v>37</v>
      </c>
      <c r="C41" s="9" t="s">
        <v>41</v>
      </c>
      <c r="D41" s="12">
        <v>8</v>
      </c>
      <c r="E41" s="12">
        <v>106</v>
      </c>
      <c r="F41" s="12">
        <v>2</v>
      </c>
      <c r="G41" s="12"/>
      <c r="H41" s="12">
        <v>1</v>
      </c>
      <c r="I41" s="9">
        <v>4</v>
      </c>
      <c r="J41" s="9">
        <v>2</v>
      </c>
      <c r="K41" s="9">
        <v>1</v>
      </c>
      <c r="L41" s="9">
        <v>0</v>
      </c>
      <c r="M41" s="9">
        <v>1</v>
      </c>
      <c r="N41" s="9">
        <f t="shared" si="2"/>
        <v>0.5</v>
      </c>
      <c r="O41" s="9">
        <f t="shared" si="3"/>
        <v>0.25</v>
      </c>
      <c r="P41" s="9">
        <f t="shared" si="4"/>
        <v>0</v>
      </c>
      <c r="Q41" s="9">
        <v>4</v>
      </c>
      <c r="R41" s="9">
        <v>2</v>
      </c>
      <c r="S41" s="9">
        <v>0</v>
      </c>
      <c r="T41" s="9">
        <v>0</v>
      </c>
      <c r="U41" s="9">
        <v>1</v>
      </c>
      <c r="V41" s="9">
        <f t="shared" si="5"/>
        <v>0.5</v>
      </c>
      <c r="W41" s="9">
        <f t="shared" si="6"/>
        <v>0</v>
      </c>
      <c r="X41" s="9">
        <f t="shared" si="7"/>
        <v>0</v>
      </c>
      <c r="Y41" s="42">
        <f t="shared" si="0"/>
        <v>8</v>
      </c>
      <c r="Z41" s="42">
        <f t="shared" si="1"/>
        <v>4</v>
      </c>
      <c r="AA41" s="42">
        <f t="shared" si="1"/>
        <v>1</v>
      </c>
      <c r="AB41" s="42">
        <f t="shared" si="1"/>
        <v>0</v>
      </c>
      <c r="AD41">
        <f t="shared" si="8"/>
        <v>1</v>
      </c>
      <c r="AE41">
        <f t="shared" si="9"/>
        <v>0.25</v>
      </c>
      <c r="AF41">
        <f t="shared" si="10"/>
        <v>0</v>
      </c>
      <c r="AH41">
        <f t="shared" si="11"/>
        <v>0.5</v>
      </c>
      <c r="AI41">
        <f t="shared" si="12"/>
        <v>0.125</v>
      </c>
      <c r="AJ41">
        <f t="shared" si="13"/>
        <v>0</v>
      </c>
    </row>
    <row r="42" spans="2:36">
      <c r="B42" s="12">
        <v>38</v>
      </c>
      <c r="C42" s="9" t="s">
        <v>41</v>
      </c>
      <c r="D42" s="12">
        <v>8</v>
      </c>
      <c r="E42" s="12">
        <v>106</v>
      </c>
      <c r="F42" s="12">
        <v>2</v>
      </c>
      <c r="G42" s="12"/>
      <c r="H42" s="12">
        <v>1</v>
      </c>
      <c r="I42" s="9">
        <v>4</v>
      </c>
      <c r="J42" s="9">
        <v>3</v>
      </c>
      <c r="K42" s="9">
        <v>3</v>
      </c>
      <c r="L42" s="9">
        <v>2</v>
      </c>
      <c r="M42" s="9">
        <v>1</v>
      </c>
      <c r="N42" s="9">
        <f t="shared" si="2"/>
        <v>0.75</v>
      </c>
      <c r="O42" s="9">
        <f t="shared" si="3"/>
        <v>0.75</v>
      </c>
      <c r="P42" s="9">
        <f t="shared" si="4"/>
        <v>0.5</v>
      </c>
      <c r="Q42" s="9">
        <v>4</v>
      </c>
      <c r="R42" s="9">
        <v>4</v>
      </c>
      <c r="S42" s="9">
        <v>3</v>
      </c>
      <c r="T42" s="9">
        <v>2</v>
      </c>
      <c r="U42" s="9">
        <v>1</v>
      </c>
      <c r="V42" s="9">
        <f t="shared" si="5"/>
        <v>1</v>
      </c>
      <c r="W42" s="9">
        <f t="shared" si="6"/>
        <v>0.75</v>
      </c>
      <c r="X42" s="9">
        <f t="shared" si="7"/>
        <v>0.5</v>
      </c>
      <c r="Y42" s="42">
        <f t="shared" si="0"/>
        <v>8</v>
      </c>
      <c r="Z42" s="42">
        <f t="shared" si="1"/>
        <v>7</v>
      </c>
      <c r="AA42" s="42">
        <f t="shared" si="1"/>
        <v>6</v>
      </c>
      <c r="AB42" s="42">
        <f t="shared" si="1"/>
        <v>4</v>
      </c>
      <c r="AD42">
        <f t="shared" si="8"/>
        <v>1.75</v>
      </c>
      <c r="AE42">
        <f t="shared" si="9"/>
        <v>1.5</v>
      </c>
      <c r="AF42">
        <f t="shared" si="10"/>
        <v>1</v>
      </c>
      <c r="AH42">
        <f t="shared" si="11"/>
        <v>0.875</v>
      </c>
      <c r="AI42">
        <f t="shared" si="12"/>
        <v>0.75</v>
      </c>
      <c r="AJ42">
        <f t="shared" si="13"/>
        <v>0.5</v>
      </c>
    </row>
    <row r="43" spans="2:36">
      <c r="B43" s="12">
        <v>39</v>
      </c>
      <c r="C43" s="9" t="s">
        <v>40</v>
      </c>
      <c r="D43" s="12">
        <v>8</v>
      </c>
      <c r="E43" s="12">
        <v>102</v>
      </c>
      <c r="F43" s="12">
        <v>2</v>
      </c>
      <c r="G43" s="12"/>
      <c r="H43" s="12">
        <v>1</v>
      </c>
      <c r="I43" s="9">
        <v>4</v>
      </c>
      <c r="J43" s="9">
        <v>3</v>
      </c>
      <c r="K43" s="9">
        <v>4</v>
      </c>
      <c r="L43" s="9">
        <v>4</v>
      </c>
      <c r="M43" s="9">
        <v>1</v>
      </c>
      <c r="N43" s="9">
        <f t="shared" si="2"/>
        <v>0.75</v>
      </c>
      <c r="O43" s="9">
        <f t="shared" si="3"/>
        <v>1</v>
      </c>
      <c r="P43" s="9">
        <f t="shared" si="4"/>
        <v>1</v>
      </c>
      <c r="Q43" s="9">
        <v>4</v>
      </c>
      <c r="R43" s="9">
        <v>4</v>
      </c>
      <c r="S43" s="9">
        <v>3</v>
      </c>
      <c r="T43" s="9">
        <v>3</v>
      </c>
      <c r="U43" s="9">
        <v>1</v>
      </c>
      <c r="V43" s="9">
        <f t="shared" si="5"/>
        <v>1</v>
      </c>
      <c r="W43" s="9">
        <f t="shared" si="6"/>
        <v>0.75</v>
      </c>
      <c r="X43" s="9">
        <f t="shared" si="7"/>
        <v>0.75</v>
      </c>
      <c r="Y43" s="42">
        <f t="shared" si="0"/>
        <v>8</v>
      </c>
      <c r="Z43" s="42">
        <f t="shared" si="1"/>
        <v>7</v>
      </c>
      <c r="AA43" s="42">
        <f t="shared" si="1"/>
        <v>7</v>
      </c>
      <c r="AB43" s="42">
        <f t="shared" si="1"/>
        <v>7</v>
      </c>
      <c r="AD43">
        <f t="shared" si="8"/>
        <v>1.75</v>
      </c>
      <c r="AE43">
        <f t="shared" si="9"/>
        <v>1.75</v>
      </c>
      <c r="AF43">
        <f t="shared" si="10"/>
        <v>1.75</v>
      </c>
      <c r="AH43">
        <f t="shared" si="11"/>
        <v>0.875</v>
      </c>
      <c r="AI43">
        <f t="shared" si="12"/>
        <v>0.875</v>
      </c>
      <c r="AJ43">
        <f t="shared" si="13"/>
        <v>0.875</v>
      </c>
    </row>
    <row r="44" spans="2:36">
      <c r="B44" s="12">
        <v>40</v>
      </c>
      <c r="C44" s="9" t="s">
        <v>40</v>
      </c>
      <c r="D44" s="12">
        <v>8</v>
      </c>
      <c r="E44" s="12">
        <v>106</v>
      </c>
      <c r="F44" s="12">
        <v>2</v>
      </c>
      <c r="G44" s="12"/>
      <c r="H44" s="12">
        <v>1</v>
      </c>
      <c r="I44" s="9">
        <v>4</v>
      </c>
      <c r="J44" s="9">
        <v>4</v>
      </c>
      <c r="K44" s="9">
        <v>4</v>
      </c>
      <c r="L44" s="9">
        <v>4</v>
      </c>
      <c r="M44" s="9">
        <v>1</v>
      </c>
      <c r="N44" s="9">
        <f t="shared" si="2"/>
        <v>1</v>
      </c>
      <c r="O44" s="9">
        <f t="shared" si="3"/>
        <v>1</v>
      </c>
      <c r="P44" s="9">
        <f t="shared" si="4"/>
        <v>1</v>
      </c>
      <c r="Q44" s="9">
        <v>4</v>
      </c>
      <c r="R44" s="9">
        <v>4</v>
      </c>
      <c r="S44" s="9">
        <v>4</v>
      </c>
      <c r="T44" s="9">
        <v>4</v>
      </c>
      <c r="U44" s="9">
        <v>1</v>
      </c>
      <c r="V44" s="9">
        <f t="shared" si="5"/>
        <v>1</v>
      </c>
      <c r="W44" s="9">
        <f t="shared" si="6"/>
        <v>1</v>
      </c>
      <c r="X44" s="9">
        <f t="shared" si="7"/>
        <v>1</v>
      </c>
      <c r="Y44" s="42">
        <f t="shared" si="0"/>
        <v>8</v>
      </c>
      <c r="Z44" s="42">
        <f t="shared" si="1"/>
        <v>8</v>
      </c>
      <c r="AA44" s="42">
        <f t="shared" si="1"/>
        <v>8</v>
      </c>
      <c r="AB44" s="42">
        <f t="shared" si="1"/>
        <v>8</v>
      </c>
      <c r="AD44">
        <f t="shared" si="8"/>
        <v>2</v>
      </c>
      <c r="AE44">
        <f t="shared" si="9"/>
        <v>2</v>
      </c>
      <c r="AF44">
        <f t="shared" si="10"/>
        <v>2</v>
      </c>
      <c r="AH44">
        <f t="shared" si="11"/>
        <v>1</v>
      </c>
      <c r="AI44">
        <f t="shared" si="12"/>
        <v>1</v>
      </c>
      <c r="AJ44">
        <f t="shared" si="13"/>
        <v>1</v>
      </c>
    </row>
    <row r="45" spans="2:36">
      <c r="B45" s="12">
        <v>41</v>
      </c>
      <c r="C45" s="9" t="s">
        <v>41</v>
      </c>
      <c r="D45" s="13">
        <v>8</v>
      </c>
      <c r="E45" s="13">
        <v>103</v>
      </c>
      <c r="F45" s="13">
        <v>2</v>
      </c>
      <c r="G45" s="13"/>
      <c r="H45" s="12">
        <v>1</v>
      </c>
      <c r="I45" s="9">
        <v>4</v>
      </c>
      <c r="J45" s="9">
        <v>4</v>
      </c>
      <c r="K45" s="9">
        <v>4</v>
      </c>
      <c r="L45" s="9">
        <v>4</v>
      </c>
      <c r="M45" s="9">
        <v>1</v>
      </c>
      <c r="N45" s="9">
        <f t="shared" si="2"/>
        <v>1</v>
      </c>
      <c r="O45" s="9">
        <f t="shared" si="3"/>
        <v>1</v>
      </c>
      <c r="P45" s="9">
        <f t="shared" si="4"/>
        <v>1</v>
      </c>
      <c r="Q45" s="9">
        <v>4</v>
      </c>
      <c r="R45" s="9">
        <v>4</v>
      </c>
      <c r="S45" s="9">
        <v>4</v>
      </c>
      <c r="T45" s="9">
        <v>4</v>
      </c>
      <c r="U45" s="9">
        <v>1</v>
      </c>
      <c r="V45" s="9">
        <f t="shared" si="5"/>
        <v>1</v>
      </c>
      <c r="W45" s="9">
        <f t="shared" si="6"/>
        <v>1</v>
      </c>
      <c r="X45" s="9">
        <f t="shared" si="7"/>
        <v>1</v>
      </c>
      <c r="Y45" s="42">
        <f t="shared" si="0"/>
        <v>8</v>
      </c>
      <c r="Z45" s="42">
        <f t="shared" si="1"/>
        <v>8</v>
      </c>
      <c r="AA45" s="42">
        <f t="shared" si="1"/>
        <v>8</v>
      </c>
      <c r="AB45" s="42">
        <f t="shared" si="1"/>
        <v>8</v>
      </c>
      <c r="AD45">
        <f t="shared" si="8"/>
        <v>2</v>
      </c>
      <c r="AE45">
        <f t="shared" si="9"/>
        <v>2</v>
      </c>
      <c r="AF45">
        <f t="shared" si="10"/>
        <v>2</v>
      </c>
      <c r="AH45">
        <f t="shared" si="11"/>
        <v>1</v>
      </c>
      <c r="AI45">
        <f t="shared" si="12"/>
        <v>1</v>
      </c>
      <c r="AJ45">
        <f t="shared" si="13"/>
        <v>1</v>
      </c>
    </row>
    <row r="46" spans="2:36">
      <c r="B46" s="12">
        <v>42</v>
      </c>
      <c r="C46" s="9" t="s">
        <v>41</v>
      </c>
      <c r="D46" s="13">
        <v>8</v>
      </c>
      <c r="E46" s="13">
        <v>104</v>
      </c>
      <c r="F46" s="13">
        <v>2</v>
      </c>
      <c r="G46" s="13"/>
      <c r="H46" s="12">
        <v>1</v>
      </c>
      <c r="I46" s="9">
        <v>4</v>
      </c>
      <c r="J46" s="9">
        <v>3</v>
      </c>
      <c r="K46" s="9">
        <v>3</v>
      </c>
      <c r="L46" s="9">
        <v>3</v>
      </c>
      <c r="M46" s="9">
        <v>1</v>
      </c>
      <c r="N46" s="9">
        <f t="shared" si="2"/>
        <v>0.75</v>
      </c>
      <c r="O46" s="9">
        <f t="shared" si="3"/>
        <v>0.75</v>
      </c>
      <c r="P46" s="9">
        <f t="shared" si="4"/>
        <v>0.75</v>
      </c>
      <c r="Q46" s="9">
        <v>4</v>
      </c>
      <c r="R46" s="9">
        <v>3</v>
      </c>
      <c r="S46" s="9">
        <v>4</v>
      </c>
      <c r="T46" s="9">
        <v>3</v>
      </c>
      <c r="U46" s="9">
        <v>1</v>
      </c>
      <c r="V46" s="9">
        <f t="shared" si="5"/>
        <v>0.75</v>
      </c>
      <c r="W46" s="9">
        <f t="shared" si="6"/>
        <v>1</v>
      </c>
      <c r="X46" s="9">
        <f t="shared" si="7"/>
        <v>0.75</v>
      </c>
      <c r="Y46" s="42">
        <f t="shared" si="0"/>
        <v>8</v>
      </c>
      <c r="Z46" s="42">
        <f t="shared" si="1"/>
        <v>6</v>
      </c>
      <c r="AA46" s="42">
        <f t="shared" si="1"/>
        <v>7</v>
      </c>
      <c r="AB46" s="42">
        <f t="shared" si="1"/>
        <v>6</v>
      </c>
      <c r="AD46">
        <f t="shared" si="8"/>
        <v>1.5</v>
      </c>
      <c r="AE46">
        <f t="shared" si="9"/>
        <v>1.75</v>
      </c>
      <c r="AF46">
        <f t="shared" si="10"/>
        <v>1.5</v>
      </c>
      <c r="AH46">
        <f t="shared" si="11"/>
        <v>0.75</v>
      </c>
      <c r="AI46">
        <f t="shared" si="12"/>
        <v>0.875</v>
      </c>
      <c r="AJ46">
        <f t="shared" si="13"/>
        <v>0.75</v>
      </c>
    </row>
    <row r="47" spans="2:36">
      <c r="B47" s="12">
        <v>43</v>
      </c>
      <c r="C47" s="9" t="s">
        <v>40</v>
      </c>
      <c r="D47" s="12">
        <v>8</v>
      </c>
      <c r="E47" s="12">
        <v>106</v>
      </c>
      <c r="F47" s="12">
        <v>2</v>
      </c>
      <c r="G47" s="12"/>
      <c r="H47" s="12">
        <v>1</v>
      </c>
      <c r="I47" s="9">
        <v>4</v>
      </c>
      <c r="J47" s="9">
        <v>1</v>
      </c>
      <c r="K47" s="9">
        <v>4</v>
      </c>
      <c r="L47" s="9">
        <v>0</v>
      </c>
      <c r="M47" s="9">
        <v>1</v>
      </c>
      <c r="N47" s="9">
        <f t="shared" si="2"/>
        <v>0.25</v>
      </c>
      <c r="O47" s="9">
        <f t="shared" si="3"/>
        <v>1</v>
      </c>
      <c r="P47" s="9">
        <f t="shared" si="4"/>
        <v>0</v>
      </c>
      <c r="Q47" s="9">
        <v>3</v>
      </c>
      <c r="R47" s="9">
        <v>1</v>
      </c>
      <c r="S47" s="9">
        <v>2</v>
      </c>
      <c r="T47" s="9">
        <v>1</v>
      </c>
      <c r="U47" s="9">
        <v>1</v>
      </c>
      <c r="V47" s="9">
        <f t="shared" si="5"/>
        <v>0.33333333333333331</v>
      </c>
      <c r="W47" s="9">
        <f t="shared" si="6"/>
        <v>0.66666666666666663</v>
      </c>
      <c r="X47" s="9">
        <f t="shared" si="7"/>
        <v>0.33333333333333331</v>
      </c>
      <c r="Y47" s="42">
        <f t="shared" si="0"/>
        <v>7</v>
      </c>
      <c r="Z47" s="42">
        <f t="shared" si="1"/>
        <v>2</v>
      </c>
      <c r="AA47" s="42">
        <f t="shared" si="1"/>
        <v>6</v>
      </c>
      <c r="AB47" s="42">
        <f t="shared" si="1"/>
        <v>1</v>
      </c>
      <c r="AD47">
        <f t="shared" si="8"/>
        <v>0.58333333333333326</v>
      </c>
      <c r="AE47">
        <f t="shared" si="9"/>
        <v>1.6666666666666665</v>
      </c>
      <c r="AF47">
        <f t="shared" si="10"/>
        <v>0.33333333333333331</v>
      </c>
      <c r="AH47">
        <f t="shared" si="11"/>
        <v>0.29166666666666663</v>
      </c>
      <c r="AI47">
        <f t="shared" si="12"/>
        <v>0.83333333333333326</v>
      </c>
      <c r="AJ47">
        <f t="shared" si="13"/>
        <v>0.16666666666666666</v>
      </c>
    </row>
    <row r="48" spans="2:36">
      <c r="B48" s="12">
        <v>44</v>
      </c>
      <c r="C48" s="9" t="s">
        <v>40</v>
      </c>
      <c r="D48" s="12">
        <v>8</v>
      </c>
      <c r="E48" s="12">
        <v>105</v>
      </c>
      <c r="F48" s="12">
        <v>2</v>
      </c>
      <c r="G48" s="12"/>
      <c r="H48" s="12">
        <v>1</v>
      </c>
      <c r="I48" s="9">
        <v>4</v>
      </c>
      <c r="J48" s="9">
        <v>4</v>
      </c>
      <c r="K48" s="9">
        <v>4</v>
      </c>
      <c r="L48" s="9">
        <v>4</v>
      </c>
      <c r="M48" s="9">
        <v>1</v>
      </c>
      <c r="N48" s="9">
        <f t="shared" si="2"/>
        <v>1</v>
      </c>
      <c r="O48" s="9">
        <f t="shared" si="3"/>
        <v>1</v>
      </c>
      <c r="P48" s="9">
        <f t="shared" si="4"/>
        <v>1</v>
      </c>
      <c r="Q48" s="9">
        <v>4</v>
      </c>
      <c r="R48" s="9">
        <v>3</v>
      </c>
      <c r="S48" s="9">
        <v>3</v>
      </c>
      <c r="T48" s="9">
        <v>4</v>
      </c>
      <c r="U48" s="9">
        <v>1</v>
      </c>
      <c r="V48" s="9">
        <f t="shared" si="5"/>
        <v>0.75</v>
      </c>
      <c r="W48" s="9">
        <f t="shared" si="6"/>
        <v>0.75</v>
      </c>
      <c r="X48" s="9">
        <f t="shared" si="7"/>
        <v>1</v>
      </c>
      <c r="Y48" s="42">
        <f t="shared" si="0"/>
        <v>8</v>
      </c>
      <c r="Z48" s="42">
        <f t="shared" si="1"/>
        <v>7</v>
      </c>
      <c r="AA48" s="42">
        <f t="shared" si="1"/>
        <v>7</v>
      </c>
      <c r="AB48" s="42">
        <f t="shared" si="1"/>
        <v>8</v>
      </c>
      <c r="AD48">
        <f t="shared" si="8"/>
        <v>1.75</v>
      </c>
      <c r="AE48">
        <f t="shared" si="9"/>
        <v>1.75</v>
      </c>
      <c r="AF48">
        <f t="shared" si="10"/>
        <v>2</v>
      </c>
      <c r="AH48">
        <f t="shared" si="11"/>
        <v>0.875</v>
      </c>
      <c r="AI48">
        <f t="shared" si="12"/>
        <v>0.875</v>
      </c>
      <c r="AJ48">
        <f t="shared" si="13"/>
        <v>1</v>
      </c>
    </row>
    <row r="49" spans="2:36">
      <c r="B49" s="12">
        <v>45</v>
      </c>
      <c r="C49" s="9" t="s">
        <v>41</v>
      </c>
      <c r="D49" s="12">
        <v>8</v>
      </c>
      <c r="E49" s="12">
        <v>102</v>
      </c>
      <c r="F49" s="12">
        <v>2</v>
      </c>
      <c r="G49" s="12"/>
      <c r="H49" s="12">
        <v>1</v>
      </c>
      <c r="I49" s="9">
        <v>4</v>
      </c>
      <c r="J49" s="9">
        <v>0</v>
      </c>
      <c r="K49" s="9">
        <v>1</v>
      </c>
      <c r="L49" s="9">
        <v>2</v>
      </c>
      <c r="M49" s="9">
        <v>1</v>
      </c>
      <c r="N49" s="9">
        <f t="shared" si="2"/>
        <v>0</v>
      </c>
      <c r="O49" s="9">
        <f t="shared" si="3"/>
        <v>0.25</v>
      </c>
      <c r="P49" s="9">
        <f t="shared" si="4"/>
        <v>0.5</v>
      </c>
      <c r="Q49" s="9">
        <v>4</v>
      </c>
      <c r="R49" s="9">
        <v>2</v>
      </c>
      <c r="S49" s="9">
        <v>0</v>
      </c>
      <c r="T49" s="9">
        <v>1</v>
      </c>
      <c r="U49" s="9">
        <v>1</v>
      </c>
      <c r="V49" s="9">
        <f t="shared" si="5"/>
        <v>0.5</v>
      </c>
      <c r="W49" s="9">
        <f t="shared" si="6"/>
        <v>0</v>
      </c>
      <c r="X49" s="9">
        <f t="shared" si="7"/>
        <v>0.25</v>
      </c>
      <c r="Y49" s="42">
        <f t="shared" si="0"/>
        <v>8</v>
      </c>
      <c r="Z49" s="42">
        <f t="shared" si="1"/>
        <v>2</v>
      </c>
      <c r="AA49" s="42">
        <f t="shared" si="1"/>
        <v>1</v>
      </c>
      <c r="AB49" s="42">
        <f t="shared" si="1"/>
        <v>3</v>
      </c>
      <c r="AD49">
        <f t="shared" si="8"/>
        <v>0.5</v>
      </c>
      <c r="AE49">
        <f t="shared" si="9"/>
        <v>0.25</v>
      </c>
      <c r="AF49">
        <f t="shared" si="10"/>
        <v>0.75</v>
      </c>
      <c r="AH49">
        <f t="shared" si="11"/>
        <v>0.25</v>
      </c>
      <c r="AI49">
        <f t="shared" si="12"/>
        <v>0.125</v>
      </c>
      <c r="AJ49">
        <f t="shared" si="13"/>
        <v>0.375</v>
      </c>
    </row>
    <row r="50" spans="2:36">
      <c r="B50" s="12">
        <v>46</v>
      </c>
      <c r="C50" s="12" t="s">
        <v>40</v>
      </c>
      <c r="D50" s="12">
        <v>8</v>
      </c>
      <c r="E50" s="12">
        <v>100</v>
      </c>
      <c r="F50" s="12">
        <v>2</v>
      </c>
      <c r="G50" s="12"/>
      <c r="H50" s="12">
        <v>1</v>
      </c>
      <c r="I50" s="9">
        <v>4</v>
      </c>
      <c r="J50" s="9">
        <v>3</v>
      </c>
      <c r="K50" s="9">
        <v>1</v>
      </c>
      <c r="L50" s="9">
        <v>0</v>
      </c>
      <c r="M50" s="9">
        <v>1</v>
      </c>
      <c r="N50" s="9">
        <f t="shared" si="2"/>
        <v>0.75</v>
      </c>
      <c r="O50" s="9">
        <f t="shared" si="3"/>
        <v>0.25</v>
      </c>
      <c r="P50" s="9">
        <f t="shared" si="4"/>
        <v>0</v>
      </c>
      <c r="Q50" s="9">
        <v>4</v>
      </c>
      <c r="R50" s="9">
        <v>3</v>
      </c>
      <c r="S50" s="9">
        <v>0</v>
      </c>
      <c r="T50" s="9">
        <v>0</v>
      </c>
      <c r="U50" s="9">
        <v>1</v>
      </c>
      <c r="V50" s="9">
        <f t="shared" si="5"/>
        <v>0.75</v>
      </c>
      <c r="W50" s="9">
        <f t="shared" si="6"/>
        <v>0</v>
      </c>
      <c r="X50" s="9">
        <f t="shared" si="7"/>
        <v>0</v>
      </c>
      <c r="Y50" s="42">
        <f t="shared" si="0"/>
        <v>8</v>
      </c>
      <c r="Z50" s="42">
        <f t="shared" si="1"/>
        <v>6</v>
      </c>
      <c r="AA50" s="42">
        <f t="shared" si="1"/>
        <v>1</v>
      </c>
      <c r="AB50" s="42">
        <f t="shared" si="1"/>
        <v>0</v>
      </c>
      <c r="AD50">
        <f t="shared" si="8"/>
        <v>1.5</v>
      </c>
      <c r="AE50">
        <f t="shared" si="9"/>
        <v>0.25</v>
      </c>
      <c r="AF50">
        <f t="shared" si="10"/>
        <v>0</v>
      </c>
      <c r="AH50">
        <f t="shared" si="11"/>
        <v>0.75</v>
      </c>
      <c r="AI50">
        <f t="shared" si="12"/>
        <v>0.125</v>
      </c>
      <c r="AJ50">
        <f t="shared" si="13"/>
        <v>0</v>
      </c>
    </row>
    <row r="51" spans="2:36">
      <c r="B51" s="12">
        <v>47</v>
      </c>
      <c r="C51" s="9" t="s">
        <v>40</v>
      </c>
      <c r="D51" s="12">
        <v>8</v>
      </c>
      <c r="E51" s="12">
        <v>105</v>
      </c>
      <c r="F51" s="12">
        <v>2</v>
      </c>
      <c r="G51" s="12"/>
      <c r="H51" s="12">
        <v>1</v>
      </c>
      <c r="I51" s="9">
        <v>4</v>
      </c>
      <c r="J51" s="9">
        <v>4</v>
      </c>
      <c r="K51" s="9">
        <v>4</v>
      </c>
      <c r="L51" s="9">
        <v>4</v>
      </c>
      <c r="M51" s="9">
        <v>1</v>
      </c>
      <c r="N51" s="9">
        <f t="shared" si="2"/>
        <v>1</v>
      </c>
      <c r="O51" s="9">
        <f t="shared" si="3"/>
        <v>1</v>
      </c>
      <c r="P51" s="9">
        <f t="shared" si="4"/>
        <v>1</v>
      </c>
      <c r="Q51" s="9">
        <v>4</v>
      </c>
      <c r="R51" s="9">
        <v>4</v>
      </c>
      <c r="S51" s="9">
        <v>4</v>
      </c>
      <c r="T51" s="9">
        <v>4</v>
      </c>
      <c r="U51" s="9">
        <v>1</v>
      </c>
      <c r="V51" s="9">
        <f t="shared" si="5"/>
        <v>1</v>
      </c>
      <c r="W51" s="9">
        <f t="shared" si="6"/>
        <v>1</v>
      </c>
      <c r="X51" s="9">
        <f t="shared" si="7"/>
        <v>1</v>
      </c>
      <c r="Y51" s="42">
        <f t="shared" si="0"/>
        <v>8</v>
      </c>
      <c r="Z51" s="42">
        <f t="shared" si="1"/>
        <v>8</v>
      </c>
      <c r="AA51" s="42">
        <f t="shared" si="1"/>
        <v>8</v>
      </c>
      <c r="AB51" s="42">
        <f t="shared" si="1"/>
        <v>8</v>
      </c>
      <c r="AD51">
        <f t="shared" si="8"/>
        <v>2</v>
      </c>
      <c r="AE51">
        <f t="shared" si="9"/>
        <v>2</v>
      </c>
      <c r="AF51">
        <f t="shared" si="10"/>
        <v>2</v>
      </c>
      <c r="AH51">
        <f t="shared" si="11"/>
        <v>1</v>
      </c>
      <c r="AI51">
        <f t="shared" si="12"/>
        <v>1</v>
      </c>
      <c r="AJ51">
        <f t="shared" si="13"/>
        <v>1</v>
      </c>
    </row>
    <row r="52" spans="2:36">
      <c r="B52" s="12">
        <v>48</v>
      </c>
      <c r="C52" s="9" t="s">
        <v>41</v>
      </c>
      <c r="D52" s="13">
        <v>8</v>
      </c>
      <c r="E52" s="13">
        <v>102</v>
      </c>
      <c r="F52" s="13">
        <v>2</v>
      </c>
      <c r="G52" s="13"/>
      <c r="H52" s="12">
        <v>1</v>
      </c>
      <c r="I52" s="9">
        <v>4</v>
      </c>
      <c r="J52" s="9">
        <v>4</v>
      </c>
      <c r="K52" s="9">
        <v>4</v>
      </c>
      <c r="L52" s="9">
        <v>4</v>
      </c>
      <c r="M52" s="9">
        <v>1</v>
      </c>
      <c r="N52" s="9">
        <f t="shared" si="2"/>
        <v>1</v>
      </c>
      <c r="O52" s="9">
        <f t="shared" si="3"/>
        <v>1</v>
      </c>
      <c r="P52" s="9">
        <f t="shared" si="4"/>
        <v>1</v>
      </c>
      <c r="Q52" s="9">
        <v>4</v>
      </c>
      <c r="R52" s="9">
        <v>4</v>
      </c>
      <c r="S52" s="9">
        <v>4</v>
      </c>
      <c r="T52" s="9">
        <v>4</v>
      </c>
      <c r="U52" s="9">
        <v>1</v>
      </c>
      <c r="V52" s="9">
        <f t="shared" si="5"/>
        <v>1</v>
      </c>
      <c r="W52" s="9">
        <f t="shared" si="6"/>
        <v>1</v>
      </c>
      <c r="X52" s="9">
        <f t="shared" si="7"/>
        <v>1</v>
      </c>
      <c r="Y52" s="42">
        <f t="shared" si="0"/>
        <v>8</v>
      </c>
      <c r="Z52" s="42">
        <f t="shared" si="1"/>
        <v>8</v>
      </c>
      <c r="AA52" s="42">
        <f t="shared" si="1"/>
        <v>8</v>
      </c>
      <c r="AB52" s="42">
        <f t="shared" si="1"/>
        <v>8</v>
      </c>
      <c r="AD52">
        <f t="shared" si="8"/>
        <v>2</v>
      </c>
      <c r="AE52">
        <f t="shared" si="9"/>
        <v>2</v>
      </c>
      <c r="AF52">
        <f t="shared" si="10"/>
        <v>2</v>
      </c>
      <c r="AH52">
        <f t="shared" si="11"/>
        <v>1</v>
      </c>
      <c r="AI52">
        <f t="shared" si="12"/>
        <v>1</v>
      </c>
      <c r="AJ52">
        <f t="shared" si="13"/>
        <v>1</v>
      </c>
    </row>
    <row r="53" spans="2:36">
      <c r="E53" s="37"/>
      <c r="I53">
        <f>SUM(I5:I28)</f>
        <v>94</v>
      </c>
      <c r="J53">
        <f>SUM(J5:J28)</f>
        <v>35</v>
      </c>
      <c r="K53">
        <f>SUM(K5:K28)</f>
        <v>51</v>
      </c>
      <c r="L53">
        <f>SUM(L5:L28)</f>
        <v>42</v>
      </c>
      <c r="M53">
        <f>AVERAGE(M5:M28)</f>
        <v>1</v>
      </c>
      <c r="N53" s="25">
        <f>AVERAGE(N5:N28)</f>
        <v>0.37152777777777785</v>
      </c>
      <c r="O53" s="25">
        <f>AVERAGE(O5:O28)</f>
        <v>0.54166666666666663</v>
      </c>
      <c r="P53" s="25">
        <f>AVERAGE(P5:P28)</f>
        <v>0.4375</v>
      </c>
      <c r="Q53">
        <f>SUM(Q5:Q28)</f>
        <v>92</v>
      </c>
      <c r="R53">
        <f>SUM(R5:R28)</f>
        <v>51</v>
      </c>
      <c r="S53">
        <f>SUM(S5:S28)</f>
        <v>57</v>
      </c>
      <c r="T53">
        <f>SUM(T5:T28)</f>
        <v>42</v>
      </c>
      <c r="U53">
        <f>AVERAGE(U5:U28)</f>
        <v>1</v>
      </c>
      <c r="V53" s="25">
        <f>AVERAGE(V5:V28)</f>
        <v>0.55208333333333337</v>
      </c>
      <c r="W53" s="25">
        <f>AVERAGE(W5:W28)</f>
        <v>0.61458333333333337</v>
      </c>
      <c r="X53" s="25">
        <f>AVERAGE(X5:X28)</f>
        <v>0.44097222222222227</v>
      </c>
      <c r="Y53">
        <f>SUM(Y5:Y28)</f>
        <v>186</v>
      </c>
      <c r="Z53">
        <f>SUM(Z5:Z28)</f>
        <v>86</v>
      </c>
      <c r="AA53">
        <f>SUM(AA5:AA28)</f>
        <v>108</v>
      </c>
      <c r="AB53" s="24">
        <f>SUM(AB5:AB28)</f>
        <v>84</v>
      </c>
    </row>
    <row r="54" spans="2:36">
      <c r="E54" s="37"/>
      <c r="I54">
        <f>SUM(I29:I52)</f>
        <v>94</v>
      </c>
      <c r="J54">
        <f>SUM(J29:J52)</f>
        <v>70</v>
      </c>
      <c r="K54">
        <f>SUM(K29:K52)</f>
        <v>78</v>
      </c>
      <c r="L54">
        <f>SUM(L29:L52)</f>
        <v>71</v>
      </c>
      <c r="M54">
        <f>AVERAGE(M29:M52)</f>
        <v>1</v>
      </c>
      <c r="N54" s="25">
        <f>AVERAGE(N29:N53)</f>
        <v>0.72152777777777777</v>
      </c>
      <c r="O54" s="25">
        <f>AVERAGE(O29:O52)</f>
        <v>0.81597222222222221</v>
      </c>
      <c r="P54" s="25">
        <f>AVERAGE(P29:P52)</f>
        <v>0.74305555555555547</v>
      </c>
      <c r="Q54">
        <f>SUM(Q29:Q52)</f>
        <v>94</v>
      </c>
      <c r="R54">
        <f>SUM(R29:R52)</f>
        <v>78</v>
      </c>
      <c r="S54">
        <f>SUM(S29:S52)</f>
        <v>73</v>
      </c>
      <c r="T54">
        <f>SUM(T29:T52)</f>
        <v>73</v>
      </c>
      <c r="U54">
        <f>AVERAGE(U29:U52)</f>
        <v>1</v>
      </c>
      <c r="V54" s="25">
        <f>AVERAGE(V29:V52)</f>
        <v>0.81944444444444431</v>
      </c>
      <c r="W54" s="25">
        <f>AVERAGE(W29:W52)</f>
        <v>0.76736111111111105</v>
      </c>
      <c r="X54" s="25">
        <f>AVERAGE(X29:X52)</f>
        <v>0.76388888888888895</v>
      </c>
      <c r="Y54">
        <f>SUM(Y29:Y52)</f>
        <v>188</v>
      </c>
      <c r="Z54">
        <f>SUM(Z29:Z52)</f>
        <v>148</v>
      </c>
      <c r="AA54">
        <f>SUM(AA29:AA52)</f>
        <v>151</v>
      </c>
      <c r="AB54" s="24">
        <f>SUM(AB29:AB52)</f>
        <v>144</v>
      </c>
    </row>
    <row r="55" spans="2:36">
      <c r="E55" s="37"/>
      <c r="I55" s="15">
        <f>SUM(I5:I52)</f>
        <v>188</v>
      </c>
      <c r="J55" s="15">
        <f>SUM(J5:J52)</f>
        <v>105</v>
      </c>
      <c r="K55" s="15">
        <f>SUM(K5:K52)</f>
        <v>129</v>
      </c>
      <c r="L55" s="15">
        <f>SUM(L53:L54)</f>
        <v>113</v>
      </c>
      <c r="M55" s="15"/>
      <c r="N55" s="15"/>
      <c r="O55" s="15"/>
      <c r="P55" s="15"/>
      <c r="Q55" s="15">
        <f>SUM(Q5:Q52)</f>
        <v>186</v>
      </c>
      <c r="R55" s="15">
        <f>SUM(R5:R52)</f>
        <v>129</v>
      </c>
      <c r="S55" s="15">
        <f>SUM(S5:S52)</f>
        <v>130</v>
      </c>
      <c r="T55" s="15">
        <f>SUM(T53:T54)</f>
        <v>115</v>
      </c>
      <c r="U55" s="15"/>
      <c r="V55" s="15"/>
      <c r="W55" s="15"/>
      <c r="X55" s="15"/>
      <c r="Y55">
        <f>SUM(Y5:Y52)</f>
        <v>374</v>
      </c>
      <c r="Z55">
        <f>SUM(Z5:Z52)</f>
        <v>234</v>
      </c>
      <c r="AA55">
        <f>SUM(AA5:AA52)</f>
        <v>259</v>
      </c>
      <c r="AB55">
        <f>SUM(AB53:AB54)</f>
        <v>228</v>
      </c>
    </row>
    <row r="59" spans="2:36">
      <c r="C59" s="1" t="s">
        <v>136</v>
      </c>
      <c r="D59" s="1"/>
      <c r="E59" s="1"/>
    </row>
    <row r="62" spans="2:36">
      <c r="C62" s="5" t="s">
        <v>138</v>
      </c>
      <c r="D62" s="5" t="s">
        <v>146</v>
      </c>
      <c r="E62" s="5" t="s">
        <v>147</v>
      </c>
      <c r="F62" s="5" t="s">
        <v>148</v>
      </c>
      <c r="G62" s="5" t="s">
        <v>149</v>
      </c>
      <c r="H62" s="5" t="s">
        <v>150</v>
      </c>
      <c r="I62" s="5" t="s">
        <v>151</v>
      </c>
    </row>
    <row r="63" spans="2:36">
      <c r="C63" s="5"/>
      <c r="D63" s="5"/>
      <c r="E63" s="25"/>
      <c r="F63" s="25"/>
    </row>
    <row r="64" spans="2:36">
      <c r="C64" s="26" t="s">
        <v>25</v>
      </c>
      <c r="D64" s="5"/>
      <c r="E64" s="25"/>
      <c r="F64" s="25"/>
    </row>
    <row r="65" spans="3:9">
      <c r="C65" s="5">
        <v>1</v>
      </c>
      <c r="D65" s="5">
        <v>2</v>
      </c>
      <c r="E65" s="5">
        <v>5</v>
      </c>
      <c r="F65" s="5">
        <v>4</v>
      </c>
      <c r="G65" s="5">
        <v>8</v>
      </c>
      <c r="H65" s="5">
        <v>6</v>
      </c>
      <c r="I65" s="5">
        <v>6</v>
      </c>
    </row>
    <row r="66" spans="3:9">
      <c r="C66" s="5">
        <v>2</v>
      </c>
      <c r="D66" s="5">
        <v>4</v>
      </c>
      <c r="E66" s="5">
        <v>8</v>
      </c>
      <c r="F66" s="5">
        <v>7</v>
      </c>
      <c r="G66" s="5">
        <v>9</v>
      </c>
      <c r="H66" s="5">
        <v>8</v>
      </c>
      <c r="I66" s="5">
        <v>5</v>
      </c>
    </row>
    <row r="67" spans="3:9">
      <c r="C67" s="5">
        <v>3</v>
      </c>
      <c r="D67" s="5">
        <v>5</v>
      </c>
      <c r="E67" s="5">
        <v>9</v>
      </c>
      <c r="F67" s="5">
        <v>8</v>
      </c>
      <c r="G67" s="5">
        <v>8</v>
      </c>
      <c r="H67" s="5">
        <v>6</v>
      </c>
      <c r="I67" s="5">
        <v>6</v>
      </c>
    </row>
    <row r="68" spans="3:9">
      <c r="C68" s="5">
        <v>4</v>
      </c>
      <c r="D68" s="5">
        <v>7</v>
      </c>
      <c r="E68" s="5">
        <v>8</v>
      </c>
      <c r="F68" s="5">
        <v>6</v>
      </c>
      <c r="G68" s="5">
        <v>5</v>
      </c>
      <c r="H68" s="5">
        <v>10</v>
      </c>
      <c r="I68" s="5">
        <v>10</v>
      </c>
    </row>
    <row r="69" spans="3:9">
      <c r="C69" s="5">
        <v>5</v>
      </c>
      <c r="D69" s="5">
        <v>6</v>
      </c>
      <c r="E69" s="5">
        <v>7</v>
      </c>
      <c r="F69" s="5">
        <v>4</v>
      </c>
      <c r="G69" s="5">
        <v>6</v>
      </c>
      <c r="H69" s="5">
        <v>10</v>
      </c>
      <c r="I69" s="5">
        <v>6</v>
      </c>
    </row>
    <row r="70" spans="3:9">
      <c r="C70" s="5">
        <v>6</v>
      </c>
      <c r="D70" s="5">
        <v>5</v>
      </c>
      <c r="E70" s="5">
        <v>5</v>
      </c>
      <c r="F70" s="5">
        <v>5</v>
      </c>
      <c r="G70" s="5">
        <v>8</v>
      </c>
      <c r="H70" s="5">
        <v>10</v>
      </c>
      <c r="I70" s="5">
        <v>7</v>
      </c>
    </row>
    <row r="71" spans="3:9">
      <c r="C71" s="5">
        <v>7</v>
      </c>
      <c r="D71" s="5">
        <v>5</v>
      </c>
      <c r="E71" s="5">
        <v>5</v>
      </c>
      <c r="F71" s="5">
        <v>5</v>
      </c>
      <c r="G71" s="5">
        <v>4</v>
      </c>
      <c r="H71" s="5">
        <v>3</v>
      </c>
      <c r="I71" s="5">
        <v>2</v>
      </c>
    </row>
    <row r="72" spans="3:9">
      <c r="C72" s="5">
        <v>8</v>
      </c>
      <c r="D72" s="5">
        <v>2</v>
      </c>
      <c r="E72" s="5">
        <v>5</v>
      </c>
      <c r="F72" s="5">
        <v>3</v>
      </c>
      <c r="G72" s="5">
        <v>3</v>
      </c>
      <c r="H72" s="5">
        <v>5</v>
      </c>
      <c r="I72" s="5">
        <v>2</v>
      </c>
    </row>
    <row r="73" spans="3:9">
      <c r="C73" s="5"/>
      <c r="D73" s="5"/>
      <c r="E73" s="5"/>
      <c r="F73" s="5"/>
    </row>
    <row r="74" spans="3:9">
      <c r="C74" s="26" t="s">
        <v>26</v>
      </c>
      <c r="D74" s="28"/>
      <c r="E74" s="5"/>
      <c r="F74" s="5"/>
    </row>
    <row r="75" spans="3:9">
      <c r="C75" s="5">
        <v>1</v>
      </c>
      <c r="D75">
        <v>10</v>
      </c>
      <c r="E75">
        <v>11</v>
      </c>
      <c r="F75">
        <v>11</v>
      </c>
      <c r="G75">
        <v>8</v>
      </c>
      <c r="H75">
        <v>6</v>
      </c>
      <c r="I75">
        <v>8</v>
      </c>
    </row>
    <row r="76" spans="3:9">
      <c r="C76" s="5">
        <v>2</v>
      </c>
      <c r="D76">
        <v>8</v>
      </c>
      <c r="E76">
        <v>10</v>
      </c>
      <c r="F76">
        <v>9</v>
      </c>
      <c r="G76">
        <v>8</v>
      </c>
      <c r="H76">
        <v>8</v>
      </c>
      <c r="I76">
        <v>9</v>
      </c>
    </row>
    <row r="77" spans="3:9">
      <c r="C77" s="5">
        <v>3</v>
      </c>
      <c r="D77">
        <v>9</v>
      </c>
      <c r="E77">
        <v>10</v>
      </c>
      <c r="F77">
        <v>10</v>
      </c>
      <c r="G77">
        <v>10</v>
      </c>
      <c r="H77">
        <v>8</v>
      </c>
      <c r="I77">
        <v>7</v>
      </c>
    </row>
    <row r="78" spans="3:9">
      <c r="C78" s="5">
        <v>4</v>
      </c>
      <c r="D78">
        <v>9</v>
      </c>
      <c r="E78">
        <v>10</v>
      </c>
      <c r="F78">
        <v>10</v>
      </c>
      <c r="G78">
        <v>11</v>
      </c>
      <c r="H78">
        <v>9</v>
      </c>
      <c r="I78">
        <v>6</v>
      </c>
    </row>
    <row r="79" spans="3:9">
      <c r="C79" s="5">
        <v>5</v>
      </c>
      <c r="D79">
        <v>8</v>
      </c>
      <c r="E79">
        <v>9</v>
      </c>
      <c r="F79">
        <v>8</v>
      </c>
      <c r="G79">
        <v>10</v>
      </c>
      <c r="H79">
        <v>11</v>
      </c>
      <c r="I79">
        <v>11</v>
      </c>
    </row>
    <row r="80" spans="3:9">
      <c r="C80" s="5">
        <v>6</v>
      </c>
      <c r="D80">
        <v>10</v>
      </c>
      <c r="E80">
        <v>11</v>
      </c>
      <c r="F80">
        <v>9</v>
      </c>
      <c r="G80">
        <v>11</v>
      </c>
      <c r="H80">
        <v>11</v>
      </c>
      <c r="I80">
        <v>11</v>
      </c>
    </row>
    <row r="81" spans="3:9">
      <c r="C81" s="5">
        <v>7</v>
      </c>
      <c r="D81">
        <v>8</v>
      </c>
      <c r="E81">
        <v>9</v>
      </c>
      <c r="F81">
        <v>7</v>
      </c>
      <c r="G81">
        <v>9</v>
      </c>
      <c r="H81">
        <v>10</v>
      </c>
      <c r="I81">
        <v>10</v>
      </c>
    </row>
    <row r="82" spans="3:9">
      <c r="C82" s="5">
        <v>8</v>
      </c>
      <c r="D82">
        <v>9</v>
      </c>
      <c r="E82">
        <v>8</v>
      </c>
      <c r="F82">
        <v>7</v>
      </c>
      <c r="G82">
        <v>10</v>
      </c>
      <c r="H82">
        <v>10</v>
      </c>
      <c r="I82">
        <v>11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EXP 1A</vt:lpstr>
      <vt:lpstr>EXP 1B</vt:lpstr>
      <vt:lpstr>EXP 2</vt:lpstr>
      <vt:lpstr>EXP 3</vt:lpstr>
      <vt:lpstr>Exp 1A supplementary</vt:lpstr>
      <vt:lpstr>Exp 1B supplementary</vt:lpstr>
      <vt:lpstr>Exp 2 supplementary</vt:lpstr>
      <vt:lpstr>Exp 3 supplementary</vt:lpstr>
    </vt:vector>
  </TitlesOfParts>
  <Company>Trinity College, Dublin.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Byrne</dc:creator>
  <cp:lastModifiedBy>Ruth Byrne</cp:lastModifiedBy>
  <dcterms:created xsi:type="dcterms:W3CDTF">2014-02-25T20:23:18Z</dcterms:created>
  <dcterms:modified xsi:type="dcterms:W3CDTF">2016-10-20T10:31:16Z</dcterms:modified>
</cp:coreProperties>
</file>